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T:\Нефтиса\Управление по региональной политике и социальным вопросам\Тендеры\2024\Белкамнефть\231224 КС 1\"/>
    </mc:Choice>
  </mc:AlternateContent>
  <xr:revisionPtr revIDLastSave="0" documentId="13_ncr:1_{1A4AFC17-2DD3-4582-9861-7AE8AE310244}" xr6:coauthVersionLast="47" xr6:coauthVersionMax="47" xr10:uidLastSave="{00000000-0000-0000-0000-000000000000}"/>
  <bookViews>
    <workbookView xWindow="-110" yWindow="-110" windowWidth="25820" windowHeight="14020" xr2:uid="{00000000-000D-0000-FFFF-FFFF00000000}"/>
  </bookViews>
  <sheets>
    <sheet name="ремонт НГДУ-1" sheetId="3" r:id="rId1"/>
    <sheet name="прил.3.3 к ТЗ" sheetId="5" r:id="rId2"/>
    <sheet name="Прил. № 3.4 к ТЗ" sheetId="6" r:id="rId3"/>
    <sheet name="Квал. треб." sheetId="7" r:id="rId4"/>
  </sheets>
  <definedNames>
    <definedName name="_xlnm.Print_Area" localSheetId="0">'ремонт НГДУ-1'!$A$1:$D$367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83" i="3" l="1"/>
  <c r="D329" i="3" l="1"/>
  <c r="D301" i="3" l="1"/>
  <c r="D265" i="3" l="1"/>
  <c r="D247" i="3" l="1"/>
  <c r="D223" i="3" l="1"/>
  <c r="D216" i="3" l="1"/>
  <c r="D209" i="3"/>
  <c r="D202" i="3" l="1"/>
  <c r="D184" i="3" l="1"/>
  <c r="D166" i="3" l="1"/>
  <c r="D148" i="3" l="1"/>
  <c r="D124" i="3" l="1"/>
  <c r="D110" i="3" l="1"/>
  <c r="D68" i="3" l="1"/>
  <c r="D50" i="3"/>
</calcChain>
</file>

<file path=xl/sharedStrings.xml><?xml version="1.0" encoding="utf-8"?>
<sst xmlns="http://schemas.openxmlformats.org/spreadsheetml/2006/main" count="725" uniqueCount="344">
  <si>
    <t>Информация о ЗАКАЗЧИКЕ работ и сведения необходимые для подготовки предложений.</t>
  </si>
  <si>
    <t>Наименование</t>
  </si>
  <si>
    <t>Ед. изм.</t>
  </si>
  <si>
    <t>Кол.</t>
  </si>
  <si>
    <t>Стоимость услуги должна включать все затраты «Подрядчика» (накладные, транспортные  и другие расходы, связанные с оказанием данной услуги) и не подлежит корректировке в сторону увеличения.</t>
  </si>
  <si>
    <t>При привлечении к выполнению строительных работ субподрядных организаций, участник тендера должен направить в адрес Заказчика  перечень данных предприятий, письменное  обоснование необходимости их привлечения и полный пакет документов, аналогичный документам, представляемым претендентом на участие в тендере.</t>
  </si>
  <si>
    <t>Привлечение для выполнения работ субподрядных организаций возможно только при условии  получения предварительного письменного согласования  от Заказчика.</t>
  </si>
  <si>
    <t>Подрядчик во всех случаях несет перед Заказчиком полную ответственность за неисполнение или ненадлежащее исполнение обязательств, привлекаемым субподрядчиком как за свои собственные действия.</t>
  </si>
  <si>
    <t>№ п/п</t>
  </si>
  <si>
    <t>1 м2</t>
  </si>
  <si>
    <t xml:space="preserve">                              </t>
  </si>
  <si>
    <t xml:space="preserve">Работы производятся на территории действующей производственной площадки с пропускным режимом. Организация места производства работ, места складирования материалов и оборудования, мест стоянки грузоподъёмного автотранспорта и прочей спец. техники, размещение бытовых помещений согласовать со службами эксплуатации. Для ознакомления с территорией производства работ возможен допуск представителя подрядной организации на объект. </t>
  </si>
  <si>
    <r>
      <t xml:space="preserve">Заказчик – </t>
    </r>
    <r>
      <rPr>
        <sz val="12"/>
        <rFont val="Times New Roman"/>
        <family val="1"/>
        <charset val="204"/>
      </rPr>
      <t>АО «Белкамнефть» им. А.А. Волкова</t>
    </r>
  </si>
  <si>
    <t>Выполнить строительно-монтажные работы в соответствии с нормативными документами, актами, положениями и правилами, действующими на территории РФ и положениями, регламентами и приказами по АО «Белкамнефть» им. А.А. Волкова.</t>
  </si>
  <si>
    <t xml:space="preserve">Техническое задание </t>
  </si>
  <si>
    <t>Точные сроки выполнения работ будут определены пунктом договора.</t>
  </si>
  <si>
    <t>Вывоз донных отложений и нефтешлама из шламонакопителя производится силами Заказчика по отдельному договору специализированными организациями</t>
  </si>
  <si>
    <t>При необходимости подготовки временного шламонакопителя при очистке резервуара от нефтешлама, работы выполнять силами Заказчика (служба эксплуатации).</t>
  </si>
  <si>
    <t xml:space="preserve">Для производства работ на объектах капитального ремонта подрядная организация должна иметь возможность одновременного производства работ не менее чем 3-я производственными бригадами. </t>
  </si>
  <si>
    <t>Проведение огнеопасных работ на объектах системы нефтеподготовки (в т.ч. зачистка, сварочные работы на РВС, трубопроводах, емкостях, земляные работы механизированным способом вблизи действующих коммуникаций) разрешается производить только при наличии соответствующего наряда допуска, в рабочие дни в присутствии ответственного лица от эксплуатирующей организации.</t>
  </si>
  <si>
    <t xml:space="preserve">
Перед началом производства работ на объекте Подрядчику необходимо разработать проект производства работ (ППР) и согласовать данный документ с Заказчиком.
</t>
  </si>
  <si>
    <t xml:space="preserve">В связи с тем, что капитальный ремонт влечет за собой вскрытие дефектов, требующих выполнения некоторых сопутствующих работ, объемы работ могут быть скорректированы при приемке выполненных работ, в случае увеличения объемов работ  с оформлением акта на дополнительные работы. </t>
  </si>
  <si>
    <t>ТМЦ, поставляемые Заказчиком, передаются Подрядчику по давальческой схеме. Доставка материалов  поставки Заказчика от склада до объекта осуществляется Подрядчиком, кроме материалов (песок, щебень, гравий, бетон). Данные материалы доставляются на объект Заказчиком. 
Подрядчик обязан обеспечить надлежащее хранение давальческих материалов на территории строительной площадки на период строительства, обеспечивающее их пригодность и сохранность,  в т.ч. наличие холодного склада на площадке строительства для хранения негабаритных ТМЦ. Для крупногабаритных ТМЦ хранение организовать согласно требованиям инструкций, сертификатов, паспортов на соответствующий тип ТМЦ.</t>
  </si>
  <si>
    <t xml:space="preserve"> В случае заключения договора подряда на производство строительно-монтажных работ, Подрядчик в течении 10 дней после подписания договора подряда должен предоставить действующий договор энергоснабжения или заключить вновь (при его отсутствии) с энергоснабжающей организацией в течении 30 дней с даты заключения договора подряда. </t>
  </si>
  <si>
    <t>Претендент, направивший заявку на участие в тендере заведомо принимает условия об ответственности контрагента и возможными штрафными санкциями, в соответствие  с приложением 3.1 к Техническому заданию.</t>
  </si>
  <si>
    <t>При проведении работ по зачистке, ремонте, окраске резервуарного парка необходимое условие проведение работ – наличие газоанализатора, для исключения производства работ в газоопасных и взрывоопасных средах.</t>
  </si>
  <si>
    <t>Подготовительные работы, а именно: откачка нефти (нефтепродукта) из резервуара до минимального возможного уровня, установка плоских металлических заглушек на фланцевые соединения трубопроводов ПРП, газоуравнительной системы (ГУС), системы размыва, трубопровода аварийного сброса давления, промышленной канализации, дегазация (вентиляция) РВС (ёмкости) выполняются соответствующим цехом эксплуатации. По результатам подготовки резервуара к зачистным работам эксплуатирующее подразделение оформляет распоряжения о выводе резервуара из работы, представителями УКС и подрядной организации  составляется акт приема-передачи резервуара в ремонт.</t>
  </si>
  <si>
    <t>При проведении работ по зачистке, ремонте, окраске резервуарного парка необходимое условие проведение работ – наличие газоанализатора и периодические замеры газовоздушной среды в резервуаре, для исключения производства работ в газоопасных и взрывоопасных средах.</t>
  </si>
  <si>
    <t xml:space="preserve">Участие Подрядчика в СРО обязательно. К коммерческому предложению приложить выписку из реестра с официального сайта СРО. </t>
  </si>
  <si>
    <t>1 тн</t>
  </si>
  <si>
    <t>Представителю подрячика необходимо обязательное присутствие на еженедельных производственных совещаниях по приглашению Заказчика</t>
  </si>
  <si>
    <t>При составлении сметной документации руководствоваться актуальной редакцией сборников базовых цен Федеральных единичных расценок, в программе Гранд-смета, с использованием  индексов  ООО "Стройинформресурс" первого месяца каждого квартала (1 кв. - январь; 2 кв. - апрель;  3 кв. - июль;  4 кв. - октябрь).
Количество материалов необходимо учитывать с коэффициентом расхода, согласно сметных норм.</t>
  </si>
  <si>
    <t>Состав строительно-монтажных работ.
Квалификационные требования к Подрядчику</t>
  </si>
  <si>
    <t>БЕ 1000 АО «Белкамнефть» им. А.А. Волкова</t>
  </si>
  <si>
    <t>Квалификационные требования к подрядным организациям при выполнении работ 
на объектах АО "Белкамнефть" им. А.А. Волкова</t>
  </si>
  <si>
    <t>Наименование работ</t>
  </si>
  <si>
    <t>Наименование квалификационной позиции с подтверждающим документом</t>
  </si>
  <si>
    <t>Примечание</t>
  </si>
  <si>
    <t>СМР</t>
  </si>
  <si>
    <t>Свидетельство СРО</t>
  </si>
  <si>
    <t>Квалификационные удостоверения и удостоверения по пожарно-техническому минимуму.</t>
  </si>
  <si>
    <t xml:space="preserve">Правила пожарной безопасности в Российской Федерации (ППБ-01-03), Федерального Закона от 22 июля 2008 г. №123-ФЗ"Технического регламента о требованиях пожарной безопасности" </t>
  </si>
  <si>
    <t>Уровень квалификации подтверждается документом о профессиональном образовании (обучении) и (или) о квалификации. 
Удостоверение о допуске к соответствующим работам на высоте (рекомендуемый образец предусмотрен приложением № 1 к Правилам).</t>
  </si>
  <si>
    <t>Приказ Министерства
труда и социальной защиты
Российской Федерации
от 16 ноября 2020 г. № 782н</t>
  </si>
  <si>
    <t>Аттестат на ведение газоспасательных работ в порядке, установленном Положением о проведении аттестации аварийно-спасательных служб</t>
  </si>
  <si>
    <t>Федеральные нормы и правила в области промышленной безопасности "Правила безопасного ведения газоопасных, огневых и ремонтных работ"</t>
  </si>
  <si>
    <t>Стропальщики</t>
  </si>
  <si>
    <t xml:space="preserve">Соответствующее удостоверение об аттестации за подписью председателя квалификационной комиссии. Аттестат на материалы </t>
  </si>
  <si>
    <t>Типовая инструкция для стропальщиков по безопасному производству работ грузоподъемными машинами (РД 10-107-96), с Изменением N 1</t>
  </si>
  <si>
    <t>Огневые работы с оформлением наряда-допуска</t>
  </si>
  <si>
    <t>Производство работ на высоте  с оформлением наряда-допуска</t>
  </si>
  <si>
    <t>Ведущий инженер ОКС УКС  - Р.Р. Галимов</t>
  </si>
  <si>
    <t>За дополнительной информацией обращаться по тел.: (3412) 917-857 (вн. 42-09)</t>
  </si>
  <si>
    <t>При составлении сметного расчета учесть коэффицент на стесненность, поскольку работы производятся в зоне производства работ где имеется действующее технологическое оборудование.</t>
  </si>
  <si>
    <t>Необходимо постоянное присутствие ответственного представителя от лица, осущевляющего строительство, на строительной площадке.</t>
  </si>
  <si>
    <t>КАЛЕНДАРНЫЙ ГРАФИК ПРОИЗВОДСТВА РАБОТ</t>
  </si>
  <si>
    <t>Объект:__________________________________________________________________________________________________________________________________________________________________________________________________________</t>
  </si>
  <si>
    <t>Договор: №_______________________ от "_____"________________________20____г.                                                                                              Срок начала работ:____________________________   Срок окончания работ:____________________________</t>
  </si>
  <si>
    <t>№ 
п/п</t>
  </si>
  <si>
    <t xml:space="preserve">Название вида работ </t>
  </si>
  <si>
    <t>Исполнитель</t>
  </si>
  <si>
    <t>Физические объемы</t>
  </si>
  <si>
    <t>Трудозатраты</t>
  </si>
  <si>
    <t>Стоимость работ без НДС</t>
  </si>
  <si>
    <t>Дата начала</t>
  </si>
  <si>
    <t>Дата окончания</t>
  </si>
  <si>
    <t>Продолжительность
 в днях</t>
  </si>
  <si>
    <t>Работы по АС</t>
  </si>
  <si>
    <t>Разработка котлована</t>
  </si>
  <si>
    <t>… м3</t>
  </si>
  <si>
    <t>… чел.ч.</t>
  </si>
  <si>
    <t>….</t>
  </si>
  <si>
    <t>Работы по ЭС</t>
  </si>
  <si>
    <t>Разработка траншеи</t>
  </si>
  <si>
    <t>Сдача Объекта</t>
  </si>
  <si>
    <t xml:space="preserve">Проведение комиссии </t>
  </si>
  <si>
    <t>ГРАФИК ПОТРЕБНОСТИ ЛЮДСКИХ РЕСУРСОВ</t>
  </si>
  <si>
    <t>10 чел.</t>
  </si>
  <si>
    <t xml:space="preserve">9 чел. </t>
  </si>
  <si>
    <t>9 чел.</t>
  </si>
  <si>
    <t xml:space="preserve">8 чел. </t>
  </si>
  <si>
    <t>8 чел.</t>
  </si>
  <si>
    <t xml:space="preserve">4 чел. </t>
  </si>
  <si>
    <t>4 чел.</t>
  </si>
  <si>
    <t>2 чел.</t>
  </si>
  <si>
    <t>МЕСЯЧНОЕ ВЫПОЛНЕНИЕ</t>
  </si>
  <si>
    <t>4 565 120 руб. 00 коп.</t>
  </si>
  <si>
    <t>286 123 руб. 50 коп.</t>
  </si>
  <si>
    <t>ПОТРЕБНОСТЬ В ТЕХНИКЕ</t>
  </si>
  <si>
    <t>Техника</t>
  </si>
  <si>
    <t>Продолжительность в днях</t>
  </si>
  <si>
    <t>Эксковатор</t>
  </si>
  <si>
    <t>Манипулятор</t>
  </si>
  <si>
    <t>Бетоновоз</t>
  </si>
  <si>
    <t>1 отстойник 200 м3</t>
  </si>
  <si>
    <t>1 отстойник 100 м3</t>
  </si>
  <si>
    <t>Ремонтные работы</t>
  </si>
  <si>
    <t>Наплавка электродами на коррозионные участки внутренней поверхности с последующей зачисткой шлифмашинкой
Схема ремонтных участков выдается службой эксплуатации Закзчика</t>
  </si>
  <si>
    <t xml:space="preserve">1 м2 / 1 м </t>
  </si>
  <si>
    <t>1 / 100</t>
  </si>
  <si>
    <t>АКП внутренней поверхности</t>
  </si>
  <si>
    <t>Обеспыливание внутренней поверхности сепаратора</t>
  </si>
  <si>
    <t>АКП наружной поверхности</t>
  </si>
  <si>
    <t>1 шт / 1 тн</t>
  </si>
  <si>
    <t>Логотипы</t>
  </si>
  <si>
    <t>1 шт / 1 м2</t>
  </si>
  <si>
    <t>1 м / 1 тн</t>
  </si>
  <si>
    <t>Обеспыливание внутренней поверхности отстойника</t>
  </si>
  <si>
    <t>Установка и разборка средств (либо средств оснастки) подмащивания для выполнения работ по ремонту внутренней поверхности отстойника. Длина отстойника- 21м, диаметр отстойника - 3,4 м. 
Средства подмащивания (либо средства оснастки) не должны противоречить требованиям по технике безопасности при выполнении работ на высоте</t>
  </si>
  <si>
    <t>0,5 / 50</t>
  </si>
  <si>
    <t>1 м2 / 1 тн</t>
  </si>
  <si>
    <t>Очистка абразивным порошком сплошных наружных поверхностей с последующим удалением отходов  (расход 28 кг/м2, 17,696 тн)  (2 днища и корпус -254м2 + площадка обслуживания, запорная арматура, ложементы - 3 шт = 632м2)
 V=632*0,028=17,696 тн
Степень очистки поверхности должна быть Sa2,5- 2 в соответствии с ИСО 8504-2, ИСО 11124</t>
  </si>
  <si>
    <t>Обеспыливание  наружной поверхности сепаратора  (2 днища и корпус -254м2 + площадка обслуживания, запорная арматура, ложементы - 3 шт = 632м2)</t>
  </si>
  <si>
    <t xml:space="preserve">Правила безопасности при строительстве линий электропередачи и производстве электромонтажных работ
РД 153-34.3-03.285-2002
</t>
  </si>
  <si>
    <t>Удостоверение об обучении и проверке знаний «Правил технической эксплуатации электроустановок потребителей», «Межотраслевых правил по охране труда (правил безопасности) при эксплуатации электроустановок», с присвоением группы по электробезопасности</t>
  </si>
  <si>
    <t>Электромонтажные и пусконаладочные работы</t>
  </si>
  <si>
    <t>Производство газоопасных работ  с оформлением наряда-допуска</t>
  </si>
  <si>
    <t>Федеральный закон от 21.07.1997 N 116-ФЗ "О промышленной безопасности опасных производственных объектов"организация</t>
  </si>
  <si>
    <t>Удостоверение НАКС.
Квалификация, соответствующая видам выполняемых работ и применяемых при этом технологий сварки, аттестация для соответствующих способов сварки, видов конструкций, положений при сварке, основных и сварочных материалов и оборудования</t>
  </si>
  <si>
    <t>Сварочные работы</t>
  </si>
  <si>
    <t>1 шт / 1 кг</t>
  </si>
  <si>
    <t>Примечание:  Ремонт и АКП емкостного оборудования будет производиться 
после проведения технического обследования УНИПР.</t>
  </si>
  <si>
    <t>Обследование сварных швов при ремонте емкостного оборудования и сварных стыков подводящих технологических трубопроводов производится "Заказчиком" (ООО "ЦБПО") по заявке подрядной организации. (ВИК+ физические методы контроля )</t>
  </si>
  <si>
    <t>Ремонт емкостного оборудования</t>
  </si>
  <si>
    <t>Демонтаж датчика уровня ДУУ</t>
  </si>
  <si>
    <t>Окраска наружной поверхности сепаратора за 3 раза (2 днища и корпус -254м2 + площадка обслуживания, запорная арматура, ложементы - 3 шт = 632м2):
 - покрытие SigmaFast 278 -632*0,182*2=230,05л   
- растворитель Thinner 91-92- 230,05*0,1= 23л
- покрытие SigmaDur 520 - 632*0,125=79л
- растворитель Thinner 21-06- 79*0,1=7,9л</t>
  </si>
  <si>
    <t xml:space="preserve">на участие в тендере на выполнение работ по капитальному ремонту объектов НГДУ-1 
(ремонт емкостного оборудования)                                                                                              </t>
  </si>
  <si>
    <t>Месторождение: Арланское н.м., Окуневское н.м., Новоселкинское н.м., Пограничное н.м., УКПН Ашит, УПН Балаки, ПСП Кутерем</t>
  </si>
  <si>
    <t xml:space="preserve">4.1 Емкость конденсатосборника подземная V=16м3 Газопровод УПН "Вятка" - НСП "Ашит" 1 очередь УПСВ Вятка инв. №122812030000025 (ДВ  № 01-2025-4.1  от "29" марта 2024 г.) </t>
  </si>
  <si>
    <t>Очистка абразивным порошком сплошных внутренних поверхностей с последующим удалением отходов из сепаратора (расход 20 кг/м2, 0,8 тн)  (стенки- 40 м2 - повторно)
V=40*0,02=0,8 тн
Степень очистки поверхности должна быть Sa2,5- 2 в соответствии с ИСО 8504-2, ИСО 11124</t>
  </si>
  <si>
    <t>Вывоз строительного мусора автомобилями-самосвалами на расстояние до 1 км на территорию УПСВ Вятка с учетом погрузочных работ
(отработанный абразивный порошок - 0,8тн)</t>
  </si>
  <si>
    <r>
      <t>Сроки выполнения работ: июль</t>
    </r>
    <r>
      <rPr>
        <i/>
        <sz val="12"/>
        <color rgb="FFFF0000"/>
        <rFont val="Times New Roman"/>
        <family val="1"/>
        <charset val="204"/>
      </rPr>
      <t xml:space="preserve"> </t>
    </r>
    <r>
      <rPr>
        <i/>
        <sz val="12"/>
        <rFont val="Times New Roman"/>
        <family val="1"/>
        <charset val="204"/>
      </rPr>
      <t>2025</t>
    </r>
  </si>
  <si>
    <t xml:space="preserve">4.2  КОНДЕНСАТОСБОРНИК  V=16М3 ГАЗОПРОВОД УПН "ВЯТКА" - НСП "АШИТ" 2-я оч., инв. № 122812030000189 УПСВ Вятка  (ДВ   № 01-2025-4.2 от "15" марта 2024 г. ) </t>
  </si>
  <si>
    <t>4.3 СЕПАРАТОР ЦЕНТРОБЕЖНЫЙ ГАЗОЖИДКОСТНЫЙ ВЕРТИКАЛЬНЫЙ СЦВ-Г-273/10-20 УКПН АШИТ, инв. № 142928602000111
(ДВ № 01-2025-4.3 от  "15" марта 2024 г. )</t>
  </si>
  <si>
    <t>Очистка абразивным порошком сплошных внутренних поверхностей с последующим удалением отходов из сепаратора (расход 20 кг/м2, 0,24 тн)  (стенки- 12 м2 - повторно)
V=12*0,02=0,24 тн
Степень очистки поверхности должна быть Sa2,5- 2 в соответствии с ИСО 8504-2, ИСО 11124</t>
  </si>
  <si>
    <t>Окраска внутренней поверхности сепаратора за два раза WG-Weleforce  (стенки- 12м2)
 - покрытие WG-Weleforce - 12*0,276*2=6,62л 
- Разбавитель WG-Велетиннер ЕР - 12* 0,06=0,72л</t>
  </si>
  <si>
    <t>Очистка абразивным порошком сплошных наружных поверхностей с последующим удалением отходов  (расход 28 кг/м2, 0,7 тн)  (стенки- 25м2)
 V=25*0,028=0,7 тн
Степень очистки поверхности должна быть Sa2,5- 2 в соответствии с ИСО 8504-2, ИСО 11124</t>
  </si>
  <si>
    <t>Обеспыливание  наружной поверхности сепаратора  (стенки- 25м2)</t>
  </si>
  <si>
    <t>Окраска наружной поверхности сепаратора за 3 раза (стенки- 25м2):
 - покрытие SigmaFast 278 -25*0,182*2=9,1л   
- растворитель Thinner 91-92- 9,1*0,1= 0,91л
- покрытие SigmaDur 520 - 25*0,125=3,125л
- растворитель Thinner 21-06- 3,125*0,1=0,31л</t>
  </si>
  <si>
    <r>
      <t>Сроки выполнения работ: апрель</t>
    </r>
    <r>
      <rPr>
        <i/>
        <sz val="12"/>
        <color rgb="FFFF0000"/>
        <rFont val="Times New Roman"/>
        <family val="1"/>
        <charset val="204"/>
      </rPr>
      <t xml:space="preserve"> </t>
    </r>
    <r>
      <rPr>
        <i/>
        <sz val="12"/>
        <rFont val="Times New Roman"/>
        <family val="1"/>
        <charset val="204"/>
      </rPr>
      <t>2025</t>
    </r>
  </si>
  <si>
    <t>4.9 РЕЗЕРВУАР РГС-200 №1 УПСВ Пограничное м/н,  УПСВ Пограничное, инв. № 122812144000001
(ДВ № 01-2025-4.9 от "15" марта 2024 г. )</t>
  </si>
  <si>
    <t>Установка и разборка средств (либо средств оснастки) подмащивания для выполнения работ по ремонту внутренней поверхности отстойника. Длина отстойника- 21,0м, диаметр отстойника - 3,4 м. 
Средства подмащивания (либо средства оснастки) не должны противоречить требованиям по технике безопасности при выполнении работ на высоте</t>
  </si>
  <si>
    <t>Вывоз строительного мусора автомобилями-самосвалами на расстояние до 1 км на территорию УКПН Ашит с учетом погрузочных работ
(отработанный абразивный порошок - 0,24+0,7=0,94тн)</t>
  </si>
  <si>
    <t>Обеспыливание внутренней поверхности емкости</t>
  </si>
  <si>
    <t>Окраска внутренней поверхности емкости за два раза WG-Weleforce  (стенки- 40 м2)
 - покрытие WG-Weleforce - 40*0,276*2=22,08л 
- Разбавитель WG-Велетиннер ЕР - 40* 0,06=2,4л</t>
  </si>
  <si>
    <t>Очистка абразивным порошком сплошных внутренних поверхностей с последующим удалением отходов из емкости (расход 20 кг/м2, 0,8 тн)  (стенки- 40 м2 - повторно)
V=40*0,02=0,8 тн
Степень очистки поверхности должна быть Sa2,5- 2 в соответствии с ИСО 8504-2, ИСО 11124</t>
  </si>
  <si>
    <t>Сроки выполнения работ: июль 2025</t>
  </si>
  <si>
    <t>Очистка абразивным порошком сплошных наружных поверхностей с последующим удалением отходов  (расход 28 кг/м2, 13,216 тн)  (2 днища, корпус, площадка обслуживания, запорная арматура, ложементы - 2 шт - 472м2)
 V=472*0,028=13,216 тн
Степень очистки поверхности должна быть Sa2,5- 2 в соответствии с ИСО 8504-2, ИСО 11124</t>
  </si>
  <si>
    <t>Обеспыливание  наружной поверхности отстойника  (2 днища, корпус, площадка обслуживания, запорная арматура, ложементы - 2 шт - 472м2)</t>
  </si>
  <si>
    <t>Окраска наружной поверхности отстойника за 3 раза (2 днища, корпус, площадка обслуживания, запорная арматура, ложементы - 2 шт - 472м2):
 - покрытие SigmaFast 278 -472*0,182*2=171,81л   
- растворитель Thinner 91-92- 171,81*0,1= 17,181л
- покрытие SigmaDur 520 - 472*0,125=59л
- растворитель Thinner 21-06- 59*0,1=5,9л</t>
  </si>
  <si>
    <t xml:space="preserve">4.10 ЕМКОСТЬ ТОПЛИВНАЯ ЗАВ.№ 438 УПН БАЛАКИ, инв. № 2812030108 
(ДВ  № 01-2025-4.10 от "15" марта 2024 г) </t>
  </si>
  <si>
    <t>1 отстойник 10 м3</t>
  </si>
  <si>
    <t>Установка и разборка средств (либо средств оснастки) подмащивания для выполнения работ по ремонту внутренней поверхности отстойника. Диаметр отстойника - 2,75 м. 
Средства подмащивания (либо средства оснастки) не должны противоречить требованиям по технике безопасности при выполнении работ на высоте</t>
  </si>
  <si>
    <t>Демонтаж защитного покрытия емкости из листовой оцинкованной стали толщ. 0,8мм - 40,7м2</t>
  </si>
  <si>
    <t>0,5 / 0,05</t>
  </si>
  <si>
    <t>Изготовление и монтаж заплат на корпусе из стали листовой толщ.4мм (СТАЛЬ ЛИСТОВАЯ 09Г2С 6000Х1500Х4,0) с последующим шлифованием сварных швов
Схема ремонтных участков выдается службой эксплуатации Закзчика</t>
  </si>
  <si>
    <t xml:space="preserve">1 тн </t>
  </si>
  <si>
    <t>0,1</t>
  </si>
  <si>
    <t>Демонтаж  трубопровода внутренней начинки Ф 89х4,5 мм</t>
  </si>
  <si>
    <t>Демонтаж  трубопровода внутренней начинки Ф 108х4,5 мм</t>
  </si>
  <si>
    <t>0,06</t>
  </si>
  <si>
    <t>Изготовление, монтаж  и сварка трубопровода внутренней начинки Ф 89х4,5 мм</t>
  </si>
  <si>
    <t>Изготовление, монтаж  и сварка трубопровода внутренней начинки Ф 108х4,5 мм</t>
  </si>
  <si>
    <t xml:space="preserve">1 м / 1 тн </t>
  </si>
  <si>
    <t>10,5 / 0,1</t>
  </si>
  <si>
    <t>5,2 / 0,06</t>
  </si>
  <si>
    <t>Окраска внутренней поверхности сепаратора за два раза WG-Weleforce  (стенки- 20м2)
 - покрытие WG-Weleforce - 20*0,276*2=11,04л 
- Разбавитель WG-Велетиннер ЕР - 20* 0,06=1,2л</t>
  </si>
  <si>
    <t>Изготовление, монтаж  и сварка новой площадки обслуживания из металлического профиля (Швеллер 12 - 0,2тн, СТАЛЬ УГЛОВАЯ 45Х45Х4 - 0,28тн, ПОЛОСА СТАЛЬНАЯ ГОРЯЧЕКАТАННАЯ СТ.3 3Х150 - 0,24тн, ПОЛОСА МЕТАЛЛИЧЕСКАЯ 40Х4 - 0,063тн, ЛИСТ ПРОСЕЧНО-ВЫТЯЖНОЙ ПВЛ 406 - 0,111тн)</t>
  </si>
  <si>
    <t>1,0 / 0,894</t>
  </si>
  <si>
    <t xml:space="preserve">Демонтаж трубопроводов обвязки коренных задвижек Ф 57х6,0 мм </t>
  </si>
  <si>
    <t>Демонтаж запорной арматуры ЗКЛ 50х40</t>
  </si>
  <si>
    <t>10,5 / 0,08</t>
  </si>
  <si>
    <t>8,0 / 0,15</t>
  </si>
  <si>
    <t>Монтаж запорной арматуры (ЗАДВИЖКА КЛИНОВАЯ 30С15НЖ ДУ 50 ММ РУ 40 КГС/СМ2 С ВЫДВИЖНЫМ ШПИНДЕЛЕМ ФЛАНЦЕВАЯ)</t>
  </si>
  <si>
    <t>Изготовление, монтаж и сварка трубопроводов обвязки коренных задвижек Ф 57х6,0 мм (ТРУБА БЕСШОВНАЯ ГОРЯЧЕДЕФОРМИРОВАННАЯ 57Х6 ГОСТ 8732-78)</t>
  </si>
  <si>
    <t xml:space="preserve">1 м2 / 1 м3 </t>
  </si>
  <si>
    <t>Очистка абразивным порошком сплошных наружных поверхностей с последующим удалением отходов  (расход 20 кг/м2, 1,08 тн)  (площадка обслуживания с ограждением -54м2)
 V=54*0,02=1,08 тн
Степень очистки поверхности должна быть Sa2,5- 2 в соответствии с ИСО 8504-2, ИСО 11124</t>
  </si>
  <si>
    <t>Обеспыливание  наружной поверхности сепаратора  (площадка обслуживания с ограждением - 54м2)</t>
  </si>
  <si>
    <t>Окраска металлической поверхности за 3 раза (площадка обслуживания с ограждением -54м2)
 - покрытие SigmaFast 278 -54*0,182*2=19,66л   
- растворитель Thinner 91-92- 19,66*0,1= 1,97л
- покрытие SigmaDur 520 - 54*0,125=6,75л
- растворитель Thinner 21-06- 6,75*0,1=0,68л</t>
  </si>
  <si>
    <t>1,0 / 3,5</t>
  </si>
  <si>
    <t>2 / 4,2</t>
  </si>
  <si>
    <t>2,0 / 11,6</t>
  </si>
  <si>
    <t>15 / 15,0</t>
  </si>
  <si>
    <t>2 / 3,8</t>
  </si>
  <si>
    <t>2,0 / 15</t>
  </si>
  <si>
    <t>2 / 10,4</t>
  </si>
  <si>
    <t>Монтаж датчика (ДАТЧИК УРОВНЯ УЛЬТРАЗВУКОВОЙ ДУУ2М-01-0-2,0-2,0-ОМ1,5)</t>
  </si>
  <si>
    <t>Монтаж поста сигнализации (ПОСТ СВЕТ.ЗВУК. ПГСК01-К(К)-220AC-1КНВ2М)</t>
  </si>
  <si>
    <t>Монтаж манометра (МАНОМЕТР СИГНАЛИЗИРУЮЩИЙ ДМ 2005CR1EX 0-60 КГС/СМ2 У3 ИСП.V 1EXDIIBT4 ТУ 4212-040-00225590-2001)</t>
  </si>
  <si>
    <t>Демонтаж поста сигнализации ПГСК</t>
  </si>
  <si>
    <t>Демонтаж манометра ДМ2005</t>
  </si>
  <si>
    <t xml:space="preserve">Демонтаж лотка  50Х50 ММ L-2 М </t>
  </si>
  <si>
    <t xml:space="preserve">Демонтаж коробки соединительной КП24 </t>
  </si>
  <si>
    <t xml:space="preserve">Демонтаж датчика СУР-8 </t>
  </si>
  <si>
    <t xml:space="preserve">Демонтаж системы газоаналитической СГМ-ЭРИС </t>
  </si>
  <si>
    <t>Монтаж системы газоаналитической (СИСТЕМА ГАЗОАНАЛИТИЧЕСКАЯ СГМ-ЭРИС 110 DIN С ДАТЧИКОМ ИЗ СОСТАВА СТМ-10 (СГМ-110-В/D// 5132039), ГРАДУИРОВКА НА МЕТАН)</t>
  </si>
  <si>
    <t>Монтаж лотка (ЛОТОК МЕТАЛЛИЧЕСКИЙ ПЕРФОРИРОВАННЫЙ 50Х50 ММ L-2 М DKC 35250)</t>
  </si>
  <si>
    <t>Монтаж коробки соединительной (КОРОБКА СОЕДИНИТЕЛЬНАЯ КП24 У1 ВЗРЫВОЗАЩИЩЕННАЯ)</t>
  </si>
  <si>
    <t>Монтаж датчика (СИГНАЛИЗАТОР УРОВНЯ СУР-8 В СОСТ: ДАТЧ. ПОЛОЖ. ДПУ8-1,0-2,0-ОМ1,5-1ШТ.; ПРЕОБРАЗ. ПВС8D-1ШТ.)</t>
  </si>
  <si>
    <t>4.11 ЕМКОСТЬ БУФЕРНАЯ ОБН 3000 V-200м3 СИКН-607 ПСП Белкамнефть, инв.№ 12281203000230
(ДВ № 01-2025-4.11 от  "15" марта 2024 г. )</t>
  </si>
  <si>
    <t>Установка и разборка средств (либо средств оснастки) подмащивания для выполнения работ по очистке внутренней поверхности отстойника. Длина емкости - 21,0м, диаметр емкости - 3,4 м. 
Средства подмащивания (либо средства оснастки) не должны противоречить требованиям по технике безопасности при выполнении работ на высоте</t>
  </si>
  <si>
    <t>Окраска внутренней поверхности сепаратора за два раза WG-Weleforce  (стенки- 254м2)
 - покрытие WG-Weleforce - 254*0,276*2=140,21л 
- Разбавитель WG-Велетиннер ЕР - 254* 0,06=15,24л</t>
  </si>
  <si>
    <t>Очистка абразивным порошком сплошных наружных поверхностей с последующим удалением отходов  (расход 28 кг/м2, 4,928 тн)  (площадка обслуживания, перильные ограждения, лестница, запорная арматура, ложементы с опорами-176м2)
 V=176*0,028=4,928 тн
Степень очистки поверхности должна быть Sa2,5- 2 в соответствии с ИСО 8504-2, ИСО 11124</t>
  </si>
  <si>
    <t>Обеспыливание  наружной поверхности отстойника  (площадка обслуживания, перильные ограждения, лестница, запорная арматура, ложементы с опорами-176м2)</t>
  </si>
  <si>
    <t>Окраска металлической поверхности за 3 раза (тплощадка обслуживания, перильные ограждения, лестница, запорная арматура, ложементы с опорами-176м2)
 - покрытие SigmaFast 278 -176*0,182*2=64,06л   
- растворитель Thinner 91-92- 64,06*0,1= 6,41л
- покрытие SigmaDur 520 - 176*0,125=22л
- растворитель Thinner 21-06- 22*0,1=2,2л</t>
  </si>
  <si>
    <t>Сроки выполнения работ: сентябрь 2025</t>
  </si>
  <si>
    <t>Демонтаж утеплителя резервуара из минераловатных материалов толщиной 10см.</t>
  </si>
  <si>
    <t>56,41 / 0,7</t>
  </si>
  <si>
    <t>56,41 / 0,354</t>
  </si>
  <si>
    <t>Монтаж тепловой изоляции емкости толщ. 100мм (ТЕПЛОИЗОЛЯЦИЯ МИНЕРАЛОВАТНАЯ URSA - 5,7м3, ПРОВОЛОКА ВЯЗАЛЬНАЯ D 2,5 ГОСТ 3282-74 - 5,0кг)</t>
  </si>
  <si>
    <t>56,41 / 5,7</t>
  </si>
  <si>
    <t>Монтаж защитного покрытия резервура из листовой оцинкованной стали (ПРОКАТ ЛИСТОВОЙ ОЦИНКОВАННЫЙ 0,55Х1250Х2500 - 0,25тн, САМОРЕЗ ОМАХ 5,5Х25 ММ ДЛЯ КРЕПЛЕНИЯ КРОВЕЛЬНЫХ МАТЕРИАЛОВ К МЕТАЛЛИЧЕСКИМ ПРОФИЛЯМ (С ШАЙБОЙ И РЕЗИНОВОЙ ПРОКЛАДКОЙ EPDM) - 500шт)</t>
  </si>
  <si>
    <t xml:space="preserve">4.13 СЕПАРАТОР НГСВ V=200М3 №5 УПСВ ВЯТКА, инв. № 142928602000124 
(ДВ № 01-2025-4.13 от "15" марта 2024 г. ) </t>
  </si>
  <si>
    <t>Очистка абразивным порошком сплошных наружных поверхностей с последующим удалением отходов  (расход 28 кг/м2, 17,696 тн)  (2 днища, корпус, площадка обслуживания, запорная арматура, ложементы - 2 шт - 632м2)
 V=632*0,028=17,696 тн
Степень очистки поверхности должна быть Sa2,5- 2 в соответствии с ИСО 8504-2, ИСО 11124</t>
  </si>
  <si>
    <t>Обеспыливание  наружной поверхности сепаратора  (2 днища, корпус, площадка обслуживания, запорная арматура, ложементы - 2 шт - 632м2)</t>
  </si>
  <si>
    <t>Демонтаж задвижки ЗКЛ 300х16</t>
  </si>
  <si>
    <t>Монтаж задвижки (ЗАДВИЖКА КЛИНОВАЯ 30С541НЖ (ТЛ 13001) ДУ 300 ММ РУ 16 КГС/СМ2 С ВЫДВИЖНЫМ ШПИНДЕЛЕМ ФЛАНЦЕВАЯ С КОФ)</t>
  </si>
  <si>
    <t>1,0 / 0,32</t>
  </si>
  <si>
    <t>Монтаж датчика уровня (ДАТЧИК УРОВНЯ УЛЬТРАЗВУКОВОЙ ДУУ2М-03-0-3,5-0,15-ОМ1,5 ТУ4214001294252103 ПОПЛАВОК ТИПА I, V ПЛ. СРЕД 880 КГ/М3 1020 КГ/М3)</t>
  </si>
  <si>
    <t>1,0 / 11,5</t>
  </si>
  <si>
    <t>Демонтаж контроллера ГАММА-8М</t>
  </si>
  <si>
    <t>Монтаж контроллера ГАММА-8М</t>
  </si>
  <si>
    <t>1,0 / 2,5</t>
  </si>
  <si>
    <t>Сроки выполнения работ: май - июнь 2025</t>
  </si>
  <si>
    <t xml:space="preserve">4.14  ЕМКОСТЬ 1-50-2400-1 50 КУБ.М, инв. № 429020041 УПСВ Вятка
 (ДВ № 01-2025-4.14 от "15" марта 2024 г. ) </t>
  </si>
  <si>
    <t>1 отстойник 50 м3</t>
  </si>
  <si>
    <t>Установка и разборка средств (либо средств оснастки) подмащивания для выполнения работ по ремонту внутренней поверхности емкости. Длина емкости- 9,8м, диаметр емкости - 2,6 м. 
Средства подмащивания (либо средства оснастки) не должны противоречить требованиям по технике безопасности при выполнении работ на высоте</t>
  </si>
  <si>
    <t>Окраска внутренней поверхности емкости за два раза WG-Weleforce  (стенки- 96м2)
 - покрытие WG-Weleforce - 96*0,276*2=52,99л 
- Разбавитель WG-Велетиннер ЕР - 96* 0,06=5,76л</t>
  </si>
  <si>
    <t>Очистка абразивным порошком сплошных наружных поверхностей с последующим удалением отходов  (расход 28 кг/м2, 4,76 тн)  (площадка обслуживания, перильные ограждения, лестница, запорная арматура, ложементы с опорами-170м2)
 V=170*0,028=4,76 тн
Степень очистки поверхности должна быть Sa2,5- 2 в соответствии с ИСО 8504-2, ИСО 11124</t>
  </si>
  <si>
    <t>Обеспыливание  наружной поверхности емкости  (пплощадка обслуживания, перильные ограждения, лестница, запорная арматура, ложементы с опорами -170м2)</t>
  </si>
  <si>
    <t>Окраска наружной поверхности сепаратора за 3 раза (площадка обслуживания, перильные ограждения, лестница, запорная арматура, ложементы с опорами -170м2):
 - покрытие SigmaFast 278 -170*0,182*2=61,88л   
- растворитель Thinner 91-92- 61,88*0,1= 6,19л
- покрытие SigmaDur 520 - 170*0,125=21,25л
- растворитель Thinner 21-06- 21,25*0,1=2,13л</t>
  </si>
  <si>
    <t>Наклейка трафарета 
- надпись "РГС № …" D/8* D/2= 2,6/8*2,6/2=0,325*1,2=0,39м2
- надпись "Огенопасно" D/12*D=2,6/12*2,6= 0,57м2
- фирменные знаки компании  2,0*D/4*D/1,5=2,0*2,6/4*2,6/1,5= 2*0,65*1,73=2,25м2</t>
  </si>
  <si>
    <t>3 / 3,21</t>
  </si>
  <si>
    <t>Обезжиривание поверхности (растворитель Р-646
V=3,21*0,33=1,06 кг)</t>
  </si>
  <si>
    <t xml:space="preserve">Окраска металлических поверхностей краской масляной МА-15 за 2 раза (нанесение логотипов) V=3,21*0,19*2=1,22кг </t>
  </si>
  <si>
    <r>
      <t xml:space="preserve">Вывоз строительного мусора автомобилями-самосвалами на расстояние до 1 км на территорию УПН Вятка с учетом погрузочных работ
(отработанный абразивный порошок - </t>
    </r>
    <r>
      <rPr>
        <sz val="12"/>
        <color rgb="FFFF0000"/>
        <rFont val="Times New Roman"/>
        <family val="1"/>
        <charset val="204"/>
      </rPr>
      <t>1,92+4,76=6,68тн</t>
    </r>
    <r>
      <rPr>
        <sz val="12"/>
        <rFont val="Times New Roman"/>
        <family val="1"/>
        <charset val="204"/>
      </rPr>
      <t>)</t>
    </r>
  </si>
  <si>
    <t>Сроки выполнения работ: июнь 2025</t>
  </si>
  <si>
    <t xml:space="preserve">4.15  ГАЗОСУШИТЕЛЬ II СТЕПЕНИ 32М3, инв. № 2928602027 УПСВ Вятка
 (ДВ № 01-2025-4.15 от "15" марта 2024 г.) </t>
  </si>
  <si>
    <t>Установка и разборка средств (либо средств оснастки) подмащивания для выполнения работ по ремонту внутренней поверхности емкости. Длина емкости - 6м, диаметр емкости - 2,4 м.  
Средства подмащивания (либо средства оснастки) не должны противоречить требованиям по технике безопасности при выполнении работ на высоте (при применении вышкауры в сметах учитывать соответсвующие поправки)</t>
  </si>
  <si>
    <t>1 емкость 32 м3</t>
  </si>
  <si>
    <t>Окраска внутренней поверхности емкости за два раза WG-Weleforce  (стенки- 62м2)
 - покрытие WG-Weleforce - 62*0,276*2=34,22л 
- Разбавитель WG-Велетиннер ЕР - 62* 0,06=3,72л</t>
  </si>
  <si>
    <t>Обеспыливание  наружной поверхности сепаратора  (площадка обслуживания -120м2)</t>
  </si>
  <si>
    <t>Очистка абразивным порошком сплошных наружных поверхностей с последующим удалением отходов  (расход 28 кг/м2, 3,36 тн)  (площадка обслуживания, перильные ограждения, лестница, запорная арматура, ложементы с опорами -120м2)
 V=120*0,028=3,36 тн
Степень очистки поверхности должна быть Sa2,5- 2 в соответствии с ИСО 8504-2, ИСО 11124</t>
  </si>
  <si>
    <t>Окраска наружной поверхности сепаратора за 3 раза (площадка обслуживания, перильные ограждения, лестница, запорная арматура, ложементы с опорами -120м2):
 - покрытие SigmaFast 278 -120*0,182*2=43,68л   
- растворитель Thinner 91-92- 43,68*0,1= 4,37л
- покрытие SigmaDur 520 - 120*0,125=15л
- растворитель Thinner 21-06- 15*0,1=1,5л</t>
  </si>
  <si>
    <t>Наклейка трафарета 
- надпись "РГС № …" D/8* D/2= 2,4/8*2,4/2=0,3*1,1=0,33м2
- надпись "Огенопасно" D/12*D=2,4/12*2,4= 0,48м2
- фирменные знаки компании  2,0*D/4*D/1,5=2,0*2,4/4*2,4/1,5= 2*0,6*1,6=1,92м2</t>
  </si>
  <si>
    <t>3 / 2,73</t>
  </si>
  <si>
    <t>Обезжиривание поверхности (растворитель Р-646
V=2,73*0,33=0,9 кг)</t>
  </si>
  <si>
    <t xml:space="preserve">Окраска металлических поверхностей краской масляной МА-15 за 2 раза (нанесение логотипов) V=2,73*0,19*2=1,04кг </t>
  </si>
  <si>
    <t>Сроки выполнения работ:  июль 2025</t>
  </si>
  <si>
    <t xml:space="preserve">4.16 ЕМКОСТЬ 1-32-2400 32 КУБ.М, инв. № 429020036 УПСВ Вятка
 (ДВ № 01-2025-4.16 от "15" марта 2024 г.) </t>
  </si>
  <si>
    <t>4.17 Конденсатосборник К1.1, зав. № 74035,  V=4,2 м3 Рег.№45В, в составе инв. № 124521191000029 УПСВ Вятка
(ДВ № 01-2025-4.17 от "15" марта 2024 г.)</t>
  </si>
  <si>
    <t>Окраска внутренней поверхности емкости за два раза WG-Weleforce  (стенки- 62м2)
 - покрытие WG-Weleforce - 18*0,276*2=9,94л 
- Разбавитель WG-Велетиннер ЕР - 18* 0,06=1,08л</t>
  </si>
  <si>
    <t>Сроки выполнения работ: май 2025</t>
  </si>
  <si>
    <t>4.18 Конденсатосборник К1.2, зав. № 107412,  V=4,2 м3 Рег.№43В, в составе инв. № 124521191000029 УПСВ Вятка
(ДВ № 01-2025-4.18 от "15" марта_ 2024 г.)</t>
  </si>
  <si>
    <t>4.19 Конденсатосборник К1.3, зав. № 36876,  V=4,2 м3 Рег.№44В, в составе инв. № 124521191000029 УПСВ Вятка
(ДВ № 01-2025-4.19 от "15" марта_ 2024 г.)</t>
  </si>
  <si>
    <t>4.21 СЕПАРАТОР НГСВ V=200М3 №6 УПСВ ВЯТКА, инв. № 142928602000125
(ДВ № 01-2025-4.21 от "15" марта 2024 г.)</t>
  </si>
  <si>
    <t>1,0 / 100</t>
  </si>
  <si>
    <t>Очистка абразивным порошком сплошных внутренних поверхностей с последующим удалением отходов из сепаратора (расход 20 кг/м2, 6,4 тн)  (внутренней  поверхности, трубопроводов внутренней обвязки, элементов конструкций -320м2)
V=320*0,02=6,4 тн
Степень очистки поверхности должна быть Sa2,5- 2 в соответствии с ИСО 8504-2, ИСО 11124</t>
  </si>
  <si>
    <t>Окраска внутренней поверхности емкости за два раза WG-Weleforce  (Внутренней  поверхности, трубопроводов внутренней обвязки, элементов конструкций -320м2)
 - покрытие WG-Weleforce - 320*0,276*2=176,64л 
- Разбавитель WG-Велетиннер ЕР - 320* 0,06=19,2л</t>
  </si>
  <si>
    <t>Наклейка трафарета 
- надпись "РГС № …" D/8* D/2= 3,4/8*3,4/2=0,425*1,7=0,72м2
- надпись "Огенопасно" D/12*D=3,4/12*3,4= 0,96м2
- фирменные знаки компании  2,0*D/4*D/1,5=2,0*3,4/4*3,4/1,5= 2*0,85*2,27=3,86м2</t>
  </si>
  <si>
    <t>3 / 5,54</t>
  </si>
  <si>
    <t>Обезжиривание поверхности (растворитель Р-646
V=5,54*0,33=1,83кг)</t>
  </si>
  <si>
    <t xml:space="preserve">Окраска металлических поверхностей краской масляной МА-15 за 2 раза (нанесение логотипов) V=5,54*0,19*2=2,1кг </t>
  </si>
  <si>
    <t>Вывоз строительного мусора автомобилями-самосвалами на расстояние до 1 км на территорию УПН Вятка с учетом погрузочных работ
(отработанный абразивный порошок - 6,4+17,696тн=24,096тн)</t>
  </si>
  <si>
    <t>Сроки выполнения работ: июль - август 2025</t>
  </si>
  <si>
    <t>4.22 ОТСТОЙНИК V=200 м3 ДНС С УПСВ Новоселки, инв.№ 142919686000018
(ДВ    № 01-2025-4.22 от  "15" марта 2024 г.)</t>
  </si>
  <si>
    <t>Очистка абразивным порошком сплошных внутренних поверхностей с последующим удалением отходов из сепаратора (расход 20 кг/м2, 5,66 тн)  (254 м2 внутренняя поверхность, 29 м2 трубопроводы и элементы конструкций=283 м2)
V=283*0,02=5,66 тн
Степень очистки поверхности должна быть Sa2,5- 2 в соответствии с ИСО 8504-2, ИСО 11124</t>
  </si>
  <si>
    <t>Окраска внутренней поверхности емкости за два раза WG-Weleforce  (Внутренней  поверхности, трубопроводов внутренней обвязки, элементов конструкций -320м2)
 - покрытие WG-Weleforce - 283*0,276*2=156,22л 
- Разбавитель WG-Велетиннер ЕР - 283* 0,06=16,98л</t>
  </si>
  <si>
    <t>Очистка абразивным порошком сплошных наружных поверхностей с последующим удалением отходов  (расход 28 кг/м2, 12,712 тн)  (2 днища и корпус -254м2, площадка обслуживания, запорная арматура, ложементы - 3 шт=454 м2)
 V=454*0,028=12,712 тн
Степень очистки поверхности должна быть Sa2,5- 2 в соответствии с ИСО 8504-2, ИСО 11124</t>
  </si>
  <si>
    <t>Обеспыливание  наружной поверхности сепаратора  (2 днища и корпус -254м2, площадка обслуживания, запорная арматура, ложементы - 3 шт=454 м2)</t>
  </si>
  <si>
    <t>Окраска наружной поверхности сепаратора за 3 раза (2 днища и корпус -254м2, площадка обслуживания, запорная арматура, ложементы - 3 шт=454 м2):
 - покрытие SigmaFast 278 -454*0,182*2=165,26л   
- растворитель Thinner 91-92- 165,26*0,1= 16,53л
- покрытие SigmaDur 520 - 454*0,125=56,75л
- растворитель Thinner 21-06- 56,75*0,1=5,68л</t>
  </si>
  <si>
    <t>Вывоз строительного мусора автомобилями-самосвалами на расстояние до 1 км на территорию УПСВ Новоселки с учетом погрузочных работ
(отработанный абразивный порошок - 5,66+12,712=18,37тн)</t>
  </si>
  <si>
    <t>Сроки выполнения работ: июнь  2025</t>
  </si>
  <si>
    <t>4.23 ГАЗОСЕПАРАТОР V=25 м3 УПСВ Пограничное м/н, инв. № 142928602000080
(ДВ № 01-2025-4.23 от "15" марта 2024 г. )</t>
  </si>
  <si>
    <t>Установка и разборка средств (либо средств оснастки) подмащивания для выполнения работ по ремонту внутренней и наружной поверхности отстойника. Диаметр отстойника внутренний- 2,0 м. Длина отстойника -8,5 м.
Средства подмащивания (либо средства оснастки) не должны противоречить требованиям по технике безопасности при выполнении работ на высоте</t>
  </si>
  <si>
    <t>1 отстойник 25 м3</t>
  </si>
  <si>
    <t>Очистка абразивным порошком сплошных внутренних поверхностей с последующим удалением отходов из отстойника (расход 20 кг/м2, 1,24 тн)  (стенки- 62м2)
V=62*0,02=1,24 тн
Степень очистки поверхности должна быть Sa2,5- 2 в соответствии с ИСО 8504-2, ИСО 11124</t>
  </si>
  <si>
    <t>Окраска внутренней поверхности емкости за два раза WG-Weleforce  (Внутренней  поверхности, трубопроводов внутренней обвязки, элементов конструкций -320м2)
 - покрытие WG-Weleforce - 62*0,276*2=34,22л 
- Разбавитель WG-Велетиннер ЕР - 62* 0,06=3,72л</t>
  </si>
  <si>
    <t>Обеспыливание  наружной поверхности отстойника  (2 днища и корпус 62м2, площадки обслуживания, запорная арматура, ложементы -312м2)</t>
  </si>
  <si>
    <t>Окраска металлической поверхности за 3 раза (2 днища и корпус 62м2, площадки обслуживания, запорная арматура, ложементы -312м2)
 - покрытие SigmaFast 278 -312*0,182*2=113,57л   
- растворитель Thinner 91-92- 113,57*0,1= 11,36л
- покрытие SigmaDur 520 - 312*0,125=39л
- растворитель Thinner 21-06- 39*0,1=3,9л</t>
  </si>
  <si>
    <t>Наклейка трафарета 
- надпись "РГС № …" D/8* D/2= 2,0/8*2,0/2=0,25*1,0=0,25м2
- надпись "Огенопасно" D/12*D=2,0/12*2,0= 0,33м2
- фирменные знаки компании  2,0*D/4*D/1,5=2,0*2,0/4*2,0/1,5= 2*0,5*1,33=1,33м2</t>
  </si>
  <si>
    <t>3 / 1,92</t>
  </si>
  <si>
    <t>Обезжиривание поверхности (растворитель Р-646
V=1,92*0,33=0,64кг)</t>
  </si>
  <si>
    <t xml:space="preserve">Окраска металлических поверхностей краской масляной МА-15 за 2 раза (нанесение логотипов) V=1,92*0,19*2=0,73кг </t>
  </si>
  <si>
    <t>Сроки выполнения работ: август 2025</t>
  </si>
  <si>
    <t>4.24 СЕПАРАТОР НГСВ-25М3 №2 УПСВ Окуневское, инв. № 3300011187
(ДВ № 01-2025-4.24 от "15" марта 2024 г. )</t>
  </si>
  <si>
    <t>Очистка абразивным порошком сплошных наружных поверхностей с последующим удалением отходов  (расход 28 кг/м2, 8,74 тн)  (2 днища и корпус 62м2, площадки обслуживания, запорная арматура, ложементы -312м2)
 V=312*0,028=8,736 тн
Степень очистки поверхности должна быть Sa2,5- 2 в соответствии с ИСО 8504-2, ИСО 11124</t>
  </si>
  <si>
    <t>Очистка абразивным порошком сплошных наружных поверхностей с последующим удалением отходов  (расход 28 кг/м2, 3,696 тн)  (2 днища и корпус 62м2, площадки обслуживания, запорная арматура, ложементы -132м2)
 V=132*0,028=3,696 тн
Степень очистки поверхности должна быть Sa2,5- 2 в соответствии с ИСО 8504-2, ИСО 11124</t>
  </si>
  <si>
    <t>Обеспыливание  наружной поверхности отстойника  (2 днища и корпус 62м2, площадки обслуживания, запорная арматура, ложементы -132м2)</t>
  </si>
  <si>
    <t>Окраска металлической поверхности за 3 раза (2 днища и корпус 62м2, площадки обслуживания, запорная арматура, ложементы -132м2)
 - покрытие SigmaFast 278 -132*0,182*2=48,05л   
- растворитель Thinner 91-92- 48,05*0,1= 4,8л
- покрытие SigmaDur 520 - 132*0,125=16,5л
- растворитель Thinner 21-06- 16,5*0,1=1,65л</t>
  </si>
  <si>
    <t>Вывоз строительного мусора автомобилями-самосвалами на расстояние до 1 км на территорию УКПН Ашит с учетом погрузочных работ
(отработанный абразивный порошок -1,24+3,696=4,94 тн)</t>
  </si>
  <si>
    <t>4.25 ЕМКОСТЬ V=100 М3 №2 УПСВ Окуневское, инв. № 2200000396
(ДВ № 01-2025-4.25 от "15" марта 2024 г. )</t>
  </si>
  <si>
    <t>Установка и разборка средств (либо средств оснастки) подмащивания для выполнения работ по ремонту внутренней поверхности емкости. Длина емкости- 14,8м, диаметр емкости - 3,0 м. 
Средства подмащивания (либо средства оснастки) не должны противоречить требованиям по технике безопасности при выполнении работ на высоте</t>
  </si>
  <si>
    <t>Окраска внутренней поверхности емкости за два раза WG-Weleforce  (Внутренней  поверхности, трубопроводов внутренней обвязки, элементов конструкций -62м2)
 - покрытие WG-Weleforce - 62*0,276*2=34,22л 
- Разбавитель WG-Велетиннер ЕР - 62* 0,06=3,72л</t>
  </si>
  <si>
    <t>Очистка абразивным порошком сплошных внутренних поверхностей с последующим удалением отходов из отстойника (расход 20 кг/м2, 2,84 тн)  (2 днища, корпус- 142м2)
V=142*0,02=2,84 тн
Степень очистки поверхности должна быть Sa2,5- 2 в соответствии с ИСО 8504-2, ИСО 11124</t>
  </si>
  <si>
    <t>Обеспыливание внутренней поверхности отстойника (2 днища, корпус)</t>
  </si>
  <si>
    <t>Окраска внутренней поверхности емкости за два раза WG-Weleforce  (2 днища, корпус -142м2)
 - покрытие WG-Weleforce - 142*0,276*2=78,38л 
- Разбавитель WG-Велетиннер ЕР - 142* 0,06=8,52л</t>
  </si>
  <si>
    <t>Вывоз строительного мусора автомобилями-самосвалами на расстояние до 1 км на территорию УПСВ Окуневское с учетом погрузочных работ
(отработанный абразивный порошок -2,84 тн)</t>
  </si>
  <si>
    <t>4.26 ОТСТОЙНИК ГОРИЗОНТАЛЬНЫЙ V=200 М3 №1 УПСВ Окуневское, инв. № 3300004559
(ДВ № 01-2025-4.26 от "15" марта 2024 г. )</t>
  </si>
  <si>
    <t>Установка и разборка средств (либо средств оснастки) подмащивания для выполнения работ по ремонту внутренней и наружной поверхности отстойника. Длина отстойника- 21м, диаметр отстойника - 3,4 м. 
Средства подмащивания (либо средства оснастки) не должны противоречить требованиям по технике безопасности при выполнении работ на высоте</t>
  </si>
  <si>
    <t>Очистка абразивным порошком сплошных внутренних поверхностей с последующим удалением отходов из отстойника (расход 20 кг/м2, 6,4 тн)  (внутренней  поверхности, трубопроводов внутренней обвязки, элементов конструкций - 320м2)
V=320*0,02=6,4 тн
Степень очистки поверхности должна быть Sa2,5- 2 в соответствии с ИСО 8504-2, ИСО 11124</t>
  </si>
  <si>
    <t>Обеспыливание внутренней поверхности отстойника (внутренней  поверхности, трубопроводов внутренней обвязки, элементов конструкций - 320м2)</t>
  </si>
  <si>
    <t>Очистка абразивным порошком сплошных наружных поверхностей с последующим удалением отходов  (расход 28 кг/м2, 17,696 тн)  (2 днища, корпус, площадка обслуживания, запорная арматура, ложементы - 2 шт=632 м2)
 V=632*0,028=17,696 тн
Степень очистки поверхности должна быть Sa2,5- 2 в соответствии с ИСО 8504-2, ИСО 11124</t>
  </si>
  <si>
    <t>Обеспыливание  наружной поверхности отстойника  (2 днища, корпус, площадка обслуживания, запорная арматура, ложементы - 2 шт - 632 м2)</t>
  </si>
  <si>
    <t>Окраска наружной поверхности отстойника за 3 раза (2 днища, корпус, площадка обслуживания, запорная арматура, ложементы - 2 шт - 632 м2):
 - покрытие SigmaFast 278 -632*0,182*2=230,05л   
- растворитель Thinner 91-92- 230,05*0,1= 23,0л
- покрытие SigmaDur 520 - 632*0,125=79л
- растворитель Thinner 21-06- 79*0,1=7,9л</t>
  </si>
  <si>
    <t>Вывоз строительного мусора автомобилями-самосвалами на расстояние до 1 км на территорию УПСВ Окуневское с учетом погрузочных работ
(отработанный абразивный порошок - 6,4+17,696=24,1тн)</t>
  </si>
  <si>
    <t>Сроки выполнения работ: август  2025</t>
  </si>
  <si>
    <t>Срок выполнения работ: 
начало работ –  апрель 2025 г.
окончание работ –  сентябрь 2025 г.</t>
  </si>
  <si>
    <t xml:space="preserve">Условия оплаты: в размере 80% от стоимости работ не ранее 90 (девяноста) и не позднее 120 (ста двадцати) календарных дней с момента подписания Заказчиком Актов о приемке выполненных работ формы КС-2, Справки о стоимости выполненных работ и затрат формы КС-3, счетов-фактур.
-в размере 20% от стоимости работ не позднее 30 (тридцати) календарных дней с момента подписания Акта передачи Заказчику комплекта проверенной Исполнительной документации и передачи подписанного Акта приемки законченного строительством объекта по форме КС-11 или Акта о приеме-сдаче отремонтированных, реконструированных, модернизированных объектов по форме ОС-3 (при реконструкции, модернизации).
</t>
  </si>
  <si>
    <t>Склад материалов находится на промышленной базе Вятка на расстояние до объектов капитального ремонта:
- УПСВ Вятка - асфальтированная дорога - 0,5 км,  
- УПСВ Окуневское - асфальтированная дорога - 40 км
- УППН Пограничное - асфальтированная дорога - 65 км
- УПСВ Новоселкинское - асфальтированная дорога - 45 км
- УКПН Ашит - асфальтированная дорога - 25 км,  
- УПН Балаки - асфальтированная дорога - 42 км
- ПСП Кутерем - асфальтированная дорога - 73 км</t>
  </si>
  <si>
    <t>Окраска внутренней поверхности отстойника за два раза WG-Weleforce  (стенки- 254м2)
 - покрытие WG-Weleforce - 254*0,276*2=140,21л 
- Разбавитель WG-Велетиннер ЕР - 254* 0,06=15,24л</t>
  </si>
  <si>
    <t>Окраска металлической поверхности за 3 раза (площадка обслуживания, перильные ограждения, лестница, запорная арматура, ложементы с опорами -176м2)
 - покрытие SigmaFast 278 -632*0,182*2=230,05л   
- растворитель Thinner 91-92- 230,05*0,1= 23,05л
- покрытие SigmaDur 520 - 632*0,125=79л
- растворитель Thinner 21-06- 79*0,1=7,9л</t>
  </si>
  <si>
    <t>Вывоз строительного мусора автомобилями-самосвалами на расстояние до 1 км на территорию УПСВ Пограничное с учетом погрузочных работ
(отработанный абразивный порошок -1,24+8,736=9,98 тн)</t>
  </si>
  <si>
    <t>Наименование работ: Строительно-монтажные работы на объектах АО «Белкамнефть» им. А.А. Волкова, стоимость работ определяется на основании актуальной редакции сборников базовых цен Федеральных единичных расценок (ФЕР-2020), в программе Гранд-смета, с использованием  индексов  ООО "Стройинформресурс" для пересчета в уровень цен первого месяца текущего квартала (1 кв. - январь; 2 кв. - апрель;  3 кв. - июль;  4 кв. - октябрь) для региона нахождения объекта строительства на период проведения тендерных процедур / на период строительства.</t>
  </si>
  <si>
    <t>Обоснование: Дефектная ведомость № 01-2025-4.1  от "29" марта 2024 г., № 01-2025-4.2 от "15" марта 2024 г., № 01-2025-4.9 от "15" марта 2024 г., № 01-2025-4.10 от "15" марта 2024 г., № 01-2025-4.13 от "15" марта 2024 г., № 01-2025-4.14 от "15" марта 2024 г., № 01-2025-4.15 от "15" марта 2024 г., № 01-2025-4.16 от "15" марта 2024 г., № 01-2025-4.17 от "15" марта 2024 г., № 01-2025-4.18 от "15" марта 2024 г., № 01-2025-4.19 от "15" марта 2024 г., № 01-2025-4.21 от "15" марта 2024 г., № 01-2025-4.22 от "15" марта 2024 г., № 01-2025-4.23 от "15" марта 2024 г., № 01-2025-4.24 от "15" марта 2024 г., № 01-2025-4.25 от "15" марта 2024 г., № 01-2025-4.26 от "15" марта 2024 г., № 01-2025-4.3  от "29" марта 2024 г., № 01-2025-4.11 от "15" марта 2024 г.</t>
  </si>
  <si>
    <t>Очистка абразивным порошком сплошных внутренних поверхностей с последующим удалением отходов из сепаратора (расход 20 кг/м2 - 0,4 тн)  (стенки- 20м2)
V=20*0,02=0,4 тн
Степень очистки поверхности должна быть Sa2,5- 2 в соответствии с ИСО 8504-2, ИСО 11124</t>
  </si>
  <si>
    <r>
      <t>Вывоз строительного мусора автомобилями-самосвалами на расстояние до 1 км на территорию УПН Балаки с учетом погрузочных работ
(отработанный абразивный порошок -0,4+1,08= 1,4</t>
    </r>
    <r>
      <rPr>
        <b/>
        <sz val="12"/>
        <rFont val="Times New Roman"/>
        <family val="1"/>
        <charset val="204"/>
      </rPr>
      <t>8</t>
    </r>
    <r>
      <rPr>
        <sz val="12"/>
        <rFont val="Times New Roman"/>
        <family val="1"/>
        <charset val="204"/>
      </rPr>
      <t xml:space="preserve"> тн)</t>
    </r>
  </si>
  <si>
    <t>Очистка абразивным порошком сплошных внутренних поверхностей с последующим удалением отходов из отстойника (расход 20 кг/м2 - 5,08 тн)  (стенки- 254м2)
V=254*0,02=5,08 тн
Степень очистки поверхности должна быть Sa2,5- 2 в соответствии с ИСО 8504-2, ИСО 11124</t>
  </si>
  <si>
    <t>Вывоз строительного мусора автомобилями-самосвалами на расстояние до 40 км на территорию УПН Вятка с учетом погрузочных работ
(отработанный абразивный порошок -5,08+4,928=10,01 тн)</t>
  </si>
  <si>
    <t>Очистка абразивным порошком сплошных внутренних поверхностей с последующим удалением отходов из сепаратора (расход 20 кг/м2 - 5,08 тн)  (внутренней  поверхности, трубопроводов внутренней обвязки, элементов конструкций (повторно с расходом 20кг/м2) )
V=254*0,020=5,08 тн
Степень очистки поверхности должна быть Sa2,5- 2 в соответствии с ИСО 8504-2, ИСО 11124</t>
  </si>
  <si>
    <t>Вывоз строительного мусора автомобилями-самосвалами на расстояние до 1 км на территорию УПН Вятка с учетом погрузочных работ
(отработанный абразивный порошок -5,08+17,696=22,78 тн)</t>
  </si>
  <si>
    <t>Очистка абразивным порошком сплошных внутренних поверхностей с последующим удалением отходов из емкости (расход 20 кг/м2 - 1,92 тн)  (стенки- 96м2)
V=96*0,02=1,92 тн
Степень очистки поверхности должна быть Sa2,5- 2 в соответствии с ИСО 8504-2, ИСО 11124</t>
  </si>
  <si>
    <t>Очистка абразивным порошком сплошных внутренних поверхностей с последующим удалением отходов из сепаратора (расход 20кг/м2 - 1,24 тн)  (2 днища, корпус - 62м2)
V=62*0,02=1,24 тн
Степень очистки поверхности должна быть Sa2,5- 2 в соответствии с ИСО 8504-2, ИСО 11124</t>
  </si>
  <si>
    <t>Вывоз строительного мусора автомобилями-самосвалами на расстояние до 1 км на территорию УПН Вятка с учетом погрузочных работ
(отработанный абразивный порошок - 1,24+3,36=4,6тн)</t>
  </si>
  <si>
    <t>Очистка абразивным порошком сплошных внутренних поверхностей с последующим удалением отходов из сепаратора (расход 20кг/м2 - 0,36 тн)  (2 днища, корпус - 18м2)
V=18*0,02=0,36 тн
Степень очистки поверхности должна быть Sa2,5- 2 в соответствии с ИСО 8504-2, ИСО 11124</t>
  </si>
  <si>
    <t>Вывоз строительного мусора автомобилями-самосвалами на расстояние до 1 км на территорию УПН Вятка с учетом погрузочных работ
(отработанный абразивный порошок - 0,36тн)</t>
  </si>
  <si>
    <t>До заключения договора подряда, на стадии тендерных процедур, претендент обязан осуществить выезд на объект строительства для уточнения условий организации строительства с целью исключения несоответствий в РД (дефектных ведомостях) и в сметах к коммерческому предложению.</t>
  </si>
  <si>
    <t>Стоимость материалов Заказчика в сметные расчеты не включать.</t>
  </si>
  <si>
    <t>При составлении сметной документации количество материалов необходимо учитывать с коэффициентом расхода, согласно сметных норм.</t>
  </si>
  <si>
    <t>Лимитированные затраты (затраты на строительство временных зданий и сооружений, дополнительные затраты при производстве СМР в зимнее время, затраты на снегоборьбу и др.) определять в процентах от сметной стоимости СМР без учета стоимости материалов.
Размеры норм лимитированных затрат не должны превышать нормативы, предусмотренные соответствующими Методиками действующей сметно-нормативной базы</t>
  </si>
  <si>
    <t>Очистка абразивным порошком сплошных внутренних поверхностей с последующим удалением отходов из отстойника (расход 20 кг/м2 -5,08 тн)  (стенки- 254 м2)
V=254*0,02=5,08 тн
Степень очистки поверхности должна быть Sa2,5- 2 в соответствии с ИСО 8504-2, ИСО 11124</t>
  </si>
  <si>
    <t>Вывоз строительного мусора автомобилями-самосвалами на расстояние до 1 км на территорию УПСВ Пограничное с учетом погрузочных работ
(отработанный абразивный порошок - 5,08+ 13,216=18,296тн)</t>
  </si>
  <si>
    <t>Подрядчик совместно с коммерческим предложением направляет согласие на обработку персональных данных в соответствии с приложением № 3.3 к Техническому заданию.</t>
  </si>
  <si>
    <t>Подрядчик совместно с коммерческим предложением направляет нормативный график производства работ по форме, указаной в приложении № 3.4к техническому заданию.</t>
  </si>
  <si>
    <t>….2025</t>
  </si>
  <si>
    <t>...2025 г.</t>
  </si>
  <si>
    <t>Март 2025 г. с ТМЦ закзачичка без НДС</t>
  </si>
  <si>
    <t>Март 2025 г. оборудование без НДС</t>
  </si>
  <si>
    <t>Февраль 2025 г. с ТМЦ закзачичка без НДС</t>
  </si>
  <si>
    <t xml:space="preserve">Февраль 2025 г.  оборудование без НДС </t>
  </si>
  <si>
    <r>
      <t xml:space="preserve">                                                                                                                                                                                                                                                                                                                                                                                                           ПРИЛОЖЕНИЕ №____
Согласовано:                                                                                                                                                                                                                                                                                                                                                          Согласовано:
Директор подрядной организации                                                                                                                                                                                                                                                                                                                      Заместитель генерального директора 
                                                                                                                                                                                                                                                                                                                                                                                по капитальному строительству
                                                                                                                                                                                                                                                                                                                                                                                АО "Белкамнефть" им. А.А.Волкова
_____________________________                                                                                                                                                                                                                                                                                                                      ____________________ 
              </t>
    </r>
    <r>
      <rPr>
        <sz val="6"/>
        <color theme="1"/>
        <rFont val="Times New Roman"/>
        <family val="1"/>
        <charset val="204"/>
      </rPr>
      <t xml:space="preserve">подпись Ф.И.О. 
</t>
    </r>
    <r>
      <rPr>
        <sz val="8"/>
        <color theme="1"/>
        <rFont val="Times New Roman"/>
        <family val="1"/>
        <charset val="204"/>
      </rPr>
      <t>"______"_______________20____г.                                                                                                                                                                                                                                                                                                                    "______"_______________20____г.</t>
    </r>
  </si>
  <si>
    <t xml:space="preserve">Приложение 3.4 </t>
  </si>
  <si>
    <t xml:space="preserve">Приложение 3.3 </t>
  </si>
  <si>
    <t>Приложение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</si>
</sst>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charset val="204"/>
      <scheme val="minor"/>
    </font>
    <font>
      <sz val="10"/>
      <name val="Arial Cyr"/>
      <charset val="204"/>
    </font>
    <font>
      <sz val="10"/>
      <name val="Arial"/>
      <family val="2"/>
      <charset val="204"/>
    </font>
    <font>
      <sz val="12"/>
      <name val="Times New Roman"/>
      <family val="1"/>
      <charset val="204"/>
    </font>
    <font>
      <sz val="11"/>
      <name val="Calibri"/>
      <family val="2"/>
      <charset val="204"/>
      <scheme val="minor"/>
    </font>
    <font>
      <b/>
      <sz val="12"/>
      <name val="Times New Roman"/>
      <family val="1"/>
      <charset val="204"/>
    </font>
    <font>
      <b/>
      <u/>
      <sz val="12"/>
      <name val="Times New Roman"/>
      <family val="1"/>
      <charset val="204"/>
    </font>
    <font>
      <i/>
      <sz val="12"/>
      <name val="Times New Roman"/>
      <family val="1"/>
      <charset val="204"/>
    </font>
    <font>
      <b/>
      <sz val="16"/>
      <name val="Times New Roman"/>
      <family val="1"/>
      <charset val="204"/>
    </font>
    <font>
      <b/>
      <sz val="10"/>
      <name val="Arial"/>
      <family val="2"/>
      <charset val="204"/>
    </font>
    <font>
      <b/>
      <sz val="12"/>
      <color theme="1"/>
      <name val="Times New Roman"/>
      <family val="1"/>
      <charset val="204"/>
    </font>
    <font>
      <sz val="12"/>
      <color theme="1"/>
      <name val="Times New Roman"/>
      <family val="1"/>
      <charset val="204"/>
    </font>
    <font>
      <sz val="11"/>
      <color theme="1"/>
      <name val="Calibri"/>
      <family val="2"/>
      <scheme val="minor"/>
    </font>
    <font>
      <sz val="8"/>
      <color theme="1"/>
      <name val="Times New Roman"/>
      <family val="1"/>
      <charset val="204"/>
    </font>
    <font>
      <b/>
      <sz val="8"/>
      <color theme="1"/>
      <name val="Times New Roman"/>
      <family val="1"/>
      <charset val="204"/>
    </font>
    <font>
      <sz val="6"/>
      <color theme="1"/>
      <name val="Times New Roman"/>
      <family val="1"/>
      <charset val="204"/>
    </font>
    <font>
      <sz val="11"/>
      <color theme="1"/>
      <name val="Times New Roman"/>
      <family val="1"/>
      <charset val="204"/>
    </font>
    <font>
      <sz val="7.5"/>
      <color theme="1"/>
      <name val="Times New Roman"/>
      <family val="1"/>
      <charset val="204"/>
    </font>
    <font>
      <sz val="7.5"/>
      <color theme="1"/>
      <name val="Calibri"/>
      <family val="2"/>
      <scheme val="minor"/>
    </font>
    <font>
      <b/>
      <sz val="11"/>
      <color theme="1"/>
      <name val="Times New Roman"/>
      <family val="1"/>
      <charset val="204"/>
    </font>
    <font>
      <b/>
      <sz val="11"/>
      <color theme="1"/>
      <name val="Calibri"/>
      <family val="2"/>
      <scheme val="minor"/>
    </font>
    <font>
      <i/>
      <sz val="12"/>
      <color rgb="FFFF0000"/>
      <name val="Times New Roman"/>
      <family val="1"/>
      <charset val="204"/>
    </font>
    <font>
      <sz val="12"/>
      <color rgb="FFFF0000"/>
      <name val="Times New Roman"/>
      <family val="1"/>
      <charset val="204"/>
    </font>
    <font>
      <sz val="14"/>
      <color rgb="FF7030A0"/>
      <name val="Arial"/>
      <family val="2"/>
      <charset val="204"/>
    </font>
    <font>
      <b/>
      <sz val="13"/>
      <color theme="1"/>
      <name val="Times New Roman"/>
      <family val="1"/>
      <charset val="204"/>
    </font>
    <font>
      <b/>
      <sz val="13"/>
      <name val="Times New Roman"/>
      <family val="1"/>
      <charset val="204"/>
    </font>
  </fonts>
  <fills count="11">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F0000"/>
        <bgColor indexed="64"/>
      </patternFill>
    </fill>
    <fill>
      <patternFill patternType="solid">
        <fgColor theme="6"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indexed="64"/>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7">
    <xf numFmtId="0" fontId="0" fillId="0" borderId="0"/>
    <xf numFmtId="0" fontId="1" fillId="0" borderId="0"/>
    <xf numFmtId="0" fontId="2" fillId="0" borderId="0"/>
    <xf numFmtId="0" fontId="1" fillId="0" borderId="0"/>
    <xf numFmtId="0" fontId="1" fillId="0" borderId="0"/>
    <xf numFmtId="0" fontId="2" fillId="0" borderId="0"/>
    <xf numFmtId="0" fontId="12" fillId="0" borderId="0"/>
  </cellStyleXfs>
  <cellXfs count="136">
    <xf numFmtId="0" fontId="0" fillId="0" borderId="0" xfId="0"/>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0" xfId="0" applyFont="1" applyFill="1" applyAlignment="1">
      <alignment horizontal="center" vertical="center"/>
    </xf>
    <xf numFmtId="0" fontId="3" fillId="0" borderId="0" xfId="0" applyFont="1" applyFill="1" applyAlignment="1">
      <alignment horizontal="left" vertical="center"/>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xf>
    <xf numFmtId="0" fontId="2" fillId="0" borderId="0" xfId="0" applyFont="1" applyFill="1"/>
    <xf numFmtId="0" fontId="4" fillId="0" borderId="0" xfId="0" applyFont="1" applyFill="1"/>
    <xf numFmtId="0" fontId="7" fillId="0" borderId="1" xfId="0" applyFont="1" applyFill="1" applyBorder="1" applyAlignment="1">
      <alignment horizontal="left" vertical="center" wrapText="1"/>
    </xf>
    <xf numFmtId="0" fontId="3" fillId="0" borderId="0" xfId="0" applyFont="1" applyFill="1" applyAlignment="1">
      <alignment horizontal="left" vertical="center" wrapText="1"/>
    </xf>
    <xf numFmtId="0" fontId="3" fillId="0" borderId="0" xfId="0" applyFont="1" applyFill="1" applyAlignment="1">
      <alignment horizontal="center" vertical="center" wrapText="1"/>
    </xf>
    <xf numFmtId="0" fontId="3" fillId="0" borderId="2" xfId="0" applyFont="1" applyFill="1" applyBorder="1" applyAlignment="1">
      <alignment horizontal="center" vertical="center"/>
    </xf>
    <xf numFmtId="49" fontId="3" fillId="0" borderId="2" xfId="0" applyNumberFormat="1" applyFont="1" applyFill="1" applyBorder="1" applyAlignment="1">
      <alignment horizontal="center" vertical="center" wrapText="1"/>
    </xf>
    <xf numFmtId="0" fontId="2" fillId="0" borderId="0" xfId="0" applyFont="1" applyFill="1" applyBorder="1"/>
    <xf numFmtId="0" fontId="4" fillId="2" borderId="0" xfId="0" applyFont="1" applyFill="1" applyBorder="1" applyAlignment="1">
      <alignment horizontal="center" vertical="center"/>
    </xf>
    <xf numFmtId="0" fontId="4" fillId="0" borderId="0" xfId="0" applyFont="1" applyFill="1" applyBorder="1"/>
    <xf numFmtId="0" fontId="4" fillId="3" borderId="0" xfId="0" applyFont="1" applyFill="1" applyBorder="1" applyAlignment="1">
      <alignment horizontal="left" vertical="center"/>
    </xf>
    <xf numFmtId="0" fontId="4" fillId="3" borderId="0" xfId="0" applyFont="1" applyFill="1" applyBorder="1" applyAlignment="1">
      <alignment horizontal="center" vertical="center" wrapText="1"/>
    </xf>
    <xf numFmtId="49" fontId="4" fillId="2" borderId="0" xfId="0" applyNumberFormat="1" applyFont="1" applyFill="1" applyBorder="1" applyAlignment="1">
      <alignment horizontal="center" vertical="center"/>
    </xf>
    <xf numFmtId="0" fontId="4" fillId="2" borderId="0" xfId="0" applyFont="1" applyFill="1" applyBorder="1" applyAlignment="1">
      <alignment horizontal="left" vertical="center"/>
    </xf>
    <xf numFmtId="0" fontId="3" fillId="0" borderId="0" xfId="0" applyFont="1" applyFill="1" applyAlignment="1">
      <alignment horizontal="left" vertical="center" wrapText="1"/>
    </xf>
    <xf numFmtId="0" fontId="5" fillId="0" borderId="0" xfId="0" applyFont="1" applyFill="1" applyAlignment="1">
      <alignment vertical="center" wrapText="1"/>
    </xf>
    <xf numFmtId="0" fontId="11" fillId="0" borderId="0" xfId="0" applyFont="1" applyAlignment="1">
      <alignment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0" fontId="1" fillId="0" borderId="0" xfId="1"/>
    <xf numFmtId="0" fontId="13" fillId="0" borderId="0" xfId="6" applyFont="1"/>
    <xf numFmtId="0" fontId="13" fillId="0" borderId="0" xfId="6" applyFont="1" applyAlignment="1">
      <alignment vertical="top" wrapText="1"/>
    </xf>
    <xf numFmtId="0" fontId="14" fillId="0" borderId="1" xfId="6" applyFont="1" applyBorder="1" applyAlignment="1">
      <alignment shrinkToFit="1"/>
    </xf>
    <xf numFmtId="0" fontId="13" fillId="0" borderId="1" xfId="6" applyFont="1" applyBorder="1"/>
    <xf numFmtId="0" fontId="14" fillId="4" borderId="1" xfId="6" applyFont="1" applyFill="1" applyBorder="1" applyAlignment="1">
      <alignment horizontal="center"/>
    </xf>
    <xf numFmtId="0" fontId="13" fillId="4" borderId="1" xfId="6" applyFont="1" applyFill="1" applyBorder="1" applyAlignment="1">
      <alignment horizontal="center" vertical="center"/>
    </xf>
    <xf numFmtId="14" fontId="13" fillId="4" borderId="1" xfId="6" applyNumberFormat="1" applyFont="1" applyFill="1" applyBorder="1" applyAlignment="1">
      <alignment horizontal="center" vertical="center"/>
    </xf>
    <xf numFmtId="0" fontId="14" fillId="4" borderId="1" xfId="6" applyFont="1" applyFill="1" applyBorder="1" applyAlignment="1">
      <alignment horizontal="center" vertical="center"/>
    </xf>
    <xf numFmtId="0" fontId="13" fillId="4" borderId="1" xfId="6" applyFont="1" applyFill="1" applyBorder="1"/>
    <xf numFmtId="0" fontId="13" fillId="0" borderId="1" xfId="6" applyFont="1" applyFill="1" applyBorder="1"/>
    <xf numFmtId="0" fontId="13" fillId="0" borderId="1" xfId="6" applyFont="1" applyBorder="1" applyAlignment="1">
      <alignment horizontal="center" vertical="center"/>
    </xf>
    <xf numFmtId="14" fontId="13" fillId="0" borderId="1" xfId="6" applyNumberFormat="1" applyFont="1" applyBorder="1" applyAlignment="1">
      <alignment horizontal="center" vertical="center"/>
    </xf>
    <xf numFmtId="0" fontId="13" fillId="2" borderId="1" xfId="6" applyFont="1" applyFill="1" applyBorder="1"/>
    <xf numFmtId="0" fontId="14" fillId="0" borderId="0" xfId="6" applyFont="1" applyAlignment="1">
      <alignment horizontal="center" vertical="center"/>
    </xf>
    <xf numFmtId="0" fontId="19" fillId="0" borderId="0" xfId="6" applyFont="1" applyAlignment="1">
      <alignment horizontal="center" vertical="center"/>
    </xf>
    <xf numFmtId="0" fontId="13" fillId="5" borderId="1" xfId="6" applyFont="1" applyFill="1" applyBorder="1" applyAlignment="1">
      <alignment horizontal="center" vertical="center"/>
    </xf>
    <xf numFmtId="0" fontId="13" fillId="0" borderId="1" xfId="6" applyFont="1" applyBorder="1" applyAlignment="1">
      <alignment horizontal="center" vertical="center" wrapText="1"/>
    </xf>
    <xf numFmtId="0" fontId="14" fillId="0" borderId="1" xfId="6" applyFont="1" applyBorder="1" applyAlignment="1">
      <alignment horizontal="center" vertical="center" shrinkToFit="1"/>
    </xf>
    <xf numFmtId="0" fontId="13" fillId="7" borderId="1" xfId="6" applyFont="1" applyFill="1" applyBorder="1"/>
    <xf numFmtId="0" fontId="6" fillId="0" borderId="1" xfId="0" applyFont="1" applyFill="1" applyBorder="1" applyAlignment="1">
      <alignment horizontal="center" vertical="center" wrapText="1"/>
    </xf>
    <xf numFmtId="0" fontId="4" fillId="9" borderId="0" xfId="0" applyFont="1" applyFill="1" applyBorder="1" applyAlignment="1">
      <alignment horizontal="center" vertical="center"/>
    </xf>
    <xf numFmtId="0" fontId="4" fillId="9" borderId="0" xfId="0" applyFont="1" applyFill="1" applyBorder="1"/>
    <xf numFmtId="0" fontId="4" fillId="9" borderId="0" xfId="0" applyFont="1" applyFill="1"/>
    <xf numFmtId="0" fontId="4" fillId="9" borderId="0" xfId="0" applyFont="1" applyFill="1" applyBorder="1" applyAlignment="1">
      <alignment horizontal="left" vertical="center" wrapText="1"/>
    </xf>
    <xf numFmtId="0" fontId="7" fillId="8" borderId="1" xfId="0" applyFont="1" applyFill="1" applyBorder="1" applyAlignment="1">
      <alignment horizontal="left" vertical="center" wrapText="1"/>
    </xf>
    <xf numFmtId="0" fontId="3" fillId="8" borderId="1" xfId="0" applyFont="1" applyFill="1" applyBorder="1" applyAlignment="1">
      <alignment horizontal="center" vertical="center"/>
    </xf>
    <xf numFmtId="0" fontId="3" fillId="8" borderId="2" xfId="0" applyFont="1" applyFill="1" applyBorder="1" applyAlignment="1">
      <alignment horizontal="center" vertical="center"/>
    </xf>
    <xf numFmtId="0" fontId="6" fillId="0" borderId="1" xfId="0" applyFont="1" applyFill="1" applyBorder="1" applyAlignment="1">
      <alignment vertical="center" wrapText="1"/>
    </xf>
    <xf numFmtId="0" fontId="5" fillId="0" borderId="1" xfId="0" applyFont="1" applyFill="1" applyBorder="1" applyAlignment="1">
      <alignment vertical="center" wrapText="1"/>
    </xf>
    <xf numFmtId="0" fontId="6" fillId="8" borderId="1" xfId="0" applyFont="1" applyFill="1" applyBorder="1" applyAlignment="1">
      <alignment vertical="center" wrapText="1"/>
    </xf>
    <xf numFmtId="0" fontId="9" fillId="2" borderId="0" xfId="0" applyFont="1" applyFill="1" applyBorder="1" applyAlignment="1">
      <alignment horizontal="center" vertical="center"/>
    </xf>
    <xf numFmtId="2" fontId="3" fillId="0" borderId="2" xfId="0" applyNumberFormat="1" applyFont="1" applyFill="1" applyBorder="1" applyAlignment="1">
      <alignment horizontal="center" vertical="center" wrapText="1"/>
    </xf>
    <xf numFmtId="0" fontId="11" fillId="0" borderId="1" xfId="0" applyFont="1" applyBorder="1" applyAlignment="1">
      <alignment wrapText="1"/>
    </xf>
    <xf numFmtId="0" fontId="3" fillId="8" borderId="1" xfId="0" applyFont="1" applyFill="1" applyBorder="1" applyAlignment="1">
      <alignment horizontal="left" vertical="center" wrapText="1"/>
    </xf>
    <xf numFmtId="0" fontId="3" fillId="0" borderId="3" xfId="0" applyFont="1" applyFill="1" applyBorder="1" applyAlignment="1">
      <alignment horizontal="center" vertical="center"/>
    </xf>
    <xf numFmtId="49" fontId="3" fillId="0" borderId="3" xfId="0" applyNumberFormat="1" applyFont="1" applyFill="1" applyBorder="1" applyAlignment="1">
      <alignment horizontal="center" vertical="center" wrapText="1"/>
    </xf>
    <xf numFmtId="0" fontId="3" fillId="8" borderId="1" xfId="0" applyFont="1" applyFill="1" applyBorder="1" applyAlignment="1">
      <alignment horizontal="center" vertical="center" wrapText="1"/>
    </xf>
    <xf numFmtId="2" fontId="22" fillId="0" borderId="2" xfId="0" applyNumberFormat="1" applyFont="1" applyFill="1" applyBorder="1" applyAlignment="1">
      <alignment horizontal="center" vertical="center" wrapText="1"/>
    </xf>
    <xf numFmtId="0" fontId="5" fillId="10" borderId="1" xfId="0" applyFont="1" applyFill="1" applyBorder="1" applyAlignment="1">
      <alignment horizontal="center" vertical="center" wrapText="1"/>
    </xf>
    <xf numFmtId="0" fontId="6" fillId="10" borderId="1" xfId="0" applyFont="1" applyFill="1" applyBorder="1" applyAlignment="1">
      <alignment horizontal="center" vertical="center" wrapText="1"/>
    </xf>
    <xf numFmtId="0" fontId="6" fillId="10" borderId="1" xfId="0" applyFont="1" applyFill="1" applyBorder="1" applyAlignment="1">
      <alignment vertical="center" wrapText="1"/>
    </xf>
    <xf numFmtId="0" fontId="3" fillId="8" borderId="1" xfId="0" applyNumberFormat="1" applyFont="1" applyFill="1" applyBorder="1" applyAlignment="1">
      <alignment horizontal="left" vertical="center" wrapText="1"/>
    </xf>
    <xf numFmtId="0" fontId="3" fillId="8" borderId="1" xfId="1" applyFont="1" applyFill="1" applyBorder="1" applyAlignment="1">
      <alignment horizontal="left" vertical="center" wrapText="1"/>
    </xf>
    <xf numFmtId="0" fontId="23" fillId="0" borderId="0" xfId="0" applyFont="1" applyFill="1" applyBorder="1" applyAlignment="1">
      <alignment horizontal="left" vertical="center"/>
    </xf>
    <xf numFmtId="0" fontId="2" fillId="0" borderId="0" xfId="0" applyFont="1" applyAlignment="1">
      <alignment wrapText="1"/>
    </xf>
    <xf numFmtId="0" fontId="2" fillId="0" borderId="0" xfId="0" applyFont="1"/>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5" fillId="0" borderId="0" xfId="0" applyFont="1" applyFill="1" applyAlignment="1">
      <alignment horizontal="center" vertical="center" wrapText="1"/>
    </xf>
    <xf numFmtId="0" fontId="3" fillId="0" borderId="0" xfId="0" applyFont="1" applyFill="1" applyAlignment="1">
      <alignment horizontal="center" vertical="center" wrapText="1"/>
    </xf>
    <xf numFmtId="0" fontId="5" fillId="0" borderId="0" xfId="0" applyFont="1" applyFill="1" applyAlignment="1">
      <alignment horizontal="left" vertical="center" wrapText="1"/>
    </xf>
    <xf numFmtId="0" fontId="3" fillId="8" borderId="0" xfId="0" applyFont="1" applyFill="1" applyAlignment="1">
      <alignment horizontal="left" vertical="center" wrapText="1"/>
    </xf>
    <xf numFmtId="0" fontId="3" fillId="0" borderId="0" xfId="0" applyNumberFormat="1" applyFont="1" applyFill="1" applyAlignment="1">
      <alignment horizontal="left" vertical="center" wrapText="1"/>
    </xf>
    <xf numFmtId="0" fontId="8" fillId="0" borderId="0" xfId="0" applyFont="1" applyFill="1" applyAlignment="1">
      <alignment horizontal="center" vertical="center" wrapText="1"/>
    </xf>
    <xf numFmtId="0" fontId="5" fillId="0" borderId="4" xfId="0" applyFont="1" applyFill="1" applyBorder="1" applyAlignment="1">
      <alignment horizontal="left" vertical="center" wrapText="1"/>
    </xf>
    <xf numFmtId="0" fontId="3" fillId="0" borderId="0" xfId="0" applyFont="1" applyFill="1" applyAlignment="1">
      <alignment horizontal="left" vertical="center" wrapText="1"/>
    </xf>
    <xf numFmtId="0" fontId="22" fillId="8" borderId="0" xfId="0" applyFont="1" applyFill="1" applyAlignment="1">
      <alignment horizontal="left" vertical="center" wrapText="1"/>
    </xf>
    <xf numFmtId="0" fontId="9" fillId="2" borderId="0" xfId="0" applyFont="1" applyFill="1" applyBorder="1" applyAlignment="1">
      <alignment horizontal="center" vertical="center"/>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49" fontId="3" fillId="0" borderId="0" xfId="0" applyNumberFormat="1" applyFont="1" applyFill="1" applyAlignment="1">
      <alignment horizontal="left" vertical="center"/>
    </xf>
    <xf numFmtId="49" fontId="3" fillId="0" borderId="4" xfId="0" applyNumberFormat="1" applyFont="1" applyFill="1" applyBorder="1" applyAlignment="1">
      <alignment horizontal="left" vertical="center"/>
    </xf>
    <xf numFmtId="49" fontId="3" fillId="0" borderId="0" xfId="0" applyNumberFormat="1" applyFont="1" applyFill="1" applyBorder="1" applyAlignment="1">
      <alignment horizontal="left" vertical="center" wrapText="1"/>
    </xf>
    <xf numFmtId="0" fontId="14" fillId="0" borderId="8" xfId="6" applyFont="1" applyBorder="1" applyAlignment="1">
      <alignment horizontal="center" vertical="center"/>
    </xf>
    <xf numFmtId="0" fontId="12" fillId="0" borderId="8" xfId="6" applyBorder="1" applyAlignment="1"/>
    <xf numFmtId="0" fontId="17" fillId="0" borderId="1" xfId="6" applyFont="1" applyBorder="1" applyAlignment="1"/>
    <xf numFmtId="0" fontId="12" fillId="0" borderId="1" xfId="6" applyBorder="1" applyAlignment="1"/>
    <xf numFmtId="0" fontId="13" fillId="0" borderId="2" xfId="6" applyFont="1" applyBorder="1" applyAlignment="1">
      <alignment horizontal="center" vertical="center"/>
    </xf>
    <xf numFmtId="0" fontId="16" fillId="0" borderId="3" xfId="6" applyFont="1" applyBorder="1" applyAlignment="1">
      <alignment horizontal="center" vertical="center"/>
    </xf>
    <xf numFmtId="0" fontId="16" fillId="0" borderId="6" xfId="6" applyFont="1" applyBorder="1" applyAlignment="1">
      <alignment horizontal="center" vertical="center"/>
    </xf>
    <xf numFmtId="0" fontId="13" fillId="5" borderId="9" xfId="6" applyFont="1" applyFill="1" applyBorder="1" applyAlignment="1">
      <alignment horizontal="center" vertical="center"/>
    </xf>
    <xf numFmtId="0" fontId="13" fillId="5" borderId="10" xfId="6" applyFont="1" applyFill="1" applyBorder="1" applyAlignment="1">
      <alignment horizontal="center" vertical="center"/>
    </xf>
    <xf numFmtId="0" fontId="13" fillId="5" borderId="13" xfId="6" applyFont="1" applyFill="1" applyBorder="1" applyAlignment="1">
      <alignment horizontal="center" vertical="center"/>
    </xf>
    <xf numFmtId="0" fontId="13" fillId="5" borderId="14" xfId="6" applyFont="1" applyFill="1" applyBorder="1" applyAlignment="1">
      <alignment horizontal="center" vertical="center"/>
    </xf>
    <xf numFmtId="0" fontId="13" fillId="0" borderId="10" xfId="6" applyFont="1" applyBorder="1" applyAlignment="1">
      <alignment horizontal="center" vertical="center"/>
    </xf>
    <xf numFmtId="0" fontId="13" fillId="0" borderId="13" xfId="6" applyFont="1" applyBorder="1" applyAlignment="1">
      <alignment horizontal="center" vertical="center"/>
    </xf>
    <xf numFmtId="0" fontId="13" fillId="0" borderId="14" xfId="6" applyFont="1" applyBorder="1" applyAlignment="1">
      <alignment horizontal="center" vertical="center"/>
    </xf>
    <xf numFmtId="0" fontId="13" fillId="0" borderId="0" xfId="6" applyFont="1" applyAlignment="1">
      <alignment horizontal="left" vertical="top" wrapText="1"/>
    </xf>
    <xf numFmtId="0" fontId="16" fillId="0" borderId="0" xfId="6" applyFont="1" applyAlignment="1">
      <alignment horizontal="left" vertical="top"/>
    </xf>
    <xf numFmtId="0" fontId="10" fillId="0" borderId="0" xfId="6" applyFont="1" applyAlignment="1">
      <alignment horizontal="center" vertical="center"/>
    </xf>
    <xf numFmtId="0" fontId="13" fillId="0" borderId="0" xfId="6" applyFont="1" applyAlignment="1"/>
    <xf numFmtId="0" fontId="16" fillId="0" borderId="0" xfId="6" applyFont="1" applyAlignment="1"/>
    <xf numFmtId="0" fontId="13" fillId="0" borderId="5" xfId="6" applyFont="1" applyBorder="1" applyAlignment="1">
      <alignment horizontal="center" vertical="center" wrapText="1"/>
    </xf>
    <xf numFmtId="0" fontId="16" fillId="0" borderId="7" xfId="6" applyFont="1" applyBorder="1" applyAlignment="1">
      <alignment horizontal="center" vertical="center"/>
    </xf>
    <xf numFmtId="0" fontId="13" fillId="0" borderId="5" xfId="6" applyFont="1" applyBorder="1" applyAlignment="1">
      <alignment horizontal="center" vertical="center"/>
    </xf>
    <xf numFmtId="0" fontId="12" fillId="0" borderId="7" xfId="6" applyBorder="1" applyAlignment="1">
      <alignment horizontal="center" vertical="center" wrapText="1"/>
    </xf>
    <xf numFmtId="0" fontId="17" fillId="0" borderId="5" xfId="6" applyFont="1" applyBorder="1" applyAlignment="1">
      <alignment horizontal="center" vertical="center" wrapText="1"/>
    </xf>
    <xf numFmtId="0" fontId="18" fillId="0" borderId="7" xfId="6" applyFont="1" applyBorder="1" applyAlignment="1">
      <alignment horizontal="center" vertical="center" wrapText="1"/>
    </xf>
    <xf numFmtId="0" fontId="13" fillId="5" borderId="5" xfId="6" applyFont="1" applyFill="1" applyBorder="1" applyAlignment="1">
      <alignment horizontal="center" vertical="center"/>
    </xf>
    <xf numFmtId="0" fontId="13" fillId="0" borderId="7" xfId="6" applyFont="1" applyBorder="1" applyAlignment="1">
      <alignment horizontal="center" vertical="center"/>
    </xf>
    <xf numFmtId="0" fontId="13" fillId="0" borderId="8" xfId="6" applyFont="1" applyBorder="1" applyAlignment="1">
      <alignment horizontal="center" vertical="center"/>
    </xf>
    <xf numFmtId="0" fontId="13" fillId="0" borderId="4" xfId="6" applyFont="1" applyBorder="1" applyAlignment="1">
      <alignment horizontal="center" vertical="center"/>
    </xf>
    <xf numFmtId="0" fontId="13" fillId="0" borderId="11" xfId="6" applyFont="1" applyBorder="1" applyAlignment="1">
      <alignment horizontal="center" vertical="center"/>
    </xf>
    <xf numFmtId="0" fontId="13" fillId="0" borderId="0" xfId="6" applyFont="1" applyAlignment="1">
      <alignment horizontal="center" vertical="center"/>
    </xf>
    <xf numFmtId="0" fontId="13" fillId="0" borderId="12" xfId="6" applyFont="1" applyBorder="1" applyAlignment="1">
      <alignment horizontal="center" vertical="center"/>
    </xf>
    <xf numFmtId="0" fontId="20" fillId="0" borderId="8" xfId="6" applyFont="1" applyBorder="1" applyAlignment="1"/>
    <xf numFmtId="0" fontId="13" fillId="6" borderId="2" xfId="6" applyFont="1" applyFill="1" applyBorder="1" applyAlignment="1">
      <alignment horizontal="center" vertical="center"/>
    </xf>
    <xf numFmtId="0" fontId="12" fillId="6" borderId="3" xfId="6" applyFill="1" applyBorder="1" applyAlignment="1">
      <alignment horizontal="center" vertical="center"/>
    </xf>
    <xf numFmtId="0" fontId="12" fillId="6" borderId="6" xfId="6" applyFill="1" applyBorder="1" applyAlignment="1">
      <alignment horizontal="center" vertical="center"/>
    </xf>
    <xf numFmtId="0" fontId="13" fillId="6" borderId="2" xfId="6" applyFont="1" applyFill="1" applyBorder="1" applyAlignment="1"/>
    <xf numFmtId="0" fontId="12" fillId="6" borderId="3" xfId="6" applyFill="1" applyBorder="1" applyAlignment="1"/>
    <xf numFmtId="0" fontId="12" fillId="6" borderId="6" xfId="6" applyFill="1" applyBorder="1" applyAlignment="1"/>
    <xf numFmtId="0" fontId="10" fillId="0" borderId="0" xfId="0" applyFont="1" applyAlignment="1">
      <alignment horizontal="center" wrapText="1"/>
    </xf>
    <xf numFmtId="0" fontId="24" fillId="0" borderId="0" xfId="6" applyFont="1" applyAlignment="1">
      <alignment horizontal="right"/>
    </xf>
    <xf numFmtId="0" fontId="25" fillId="0" borderId="0" xfId="1" applyFont="1" applyAlignment="1">
      <alignment horizontal="right"/>
    </xf>
    <xf numFmtId="0" fontId="25" fillId="0" borderId="0" xfId="0" applyFont="1" applyFill="1" applyAlignment="1">
      <alignment horizontal="right" vertical="center"/>
    </xf>
    <xf numFmtId="0" fontId="5" fillId="0" borderId="0" xfId="0" applyFont="1" applyFill="1" applyAlignment="1">
      <alignment horizontal="right" vertical="center"/>
    </xf>
  </cellXfs>
  <cellStyles count="7">
    <cellStyle name="Обычный" xfId="0" builtinId="0"/>
    <cellStyle name="Обычный 2" xfId="1" xr:uid="{00000000-0005-0000-0000-000001000000}"/>
    <cellStyle name="Обычный 3" xfId="3" xr:uid="{00000000-0005-0000-0000-000002000000}"/>
    <cellStyle name="Обычный 4" xfId="2" xr:uid="{00000000-0005-0000-0000-000003000000}"/>
    <cellStyle name="Обычный 4 2" xfId="6" xr:uid="{00000000-0005-0000-0000-000004000000}"/>
    <cellStyle name="Обычный 5" xfId="4" xr:uid="{00000000-0005-0000-0000-000005000000}"/>
    <cellStyle name="Обычный 7" xfId="5" xr:uid="{00000000-0005-0000-0000-000006000000}"/>
  </cellStyles>
  <dxfs count="0"/>
  <tableStyles count="0" defaultTableStyle="TableStyleMedium9"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262218</xdr:colOff>
      <xdr:row>2</xdr:row>
      <xdr:rowOff>72091</xdr:rowOff>
    </xdr:from>
    <xdr:to>
      <xdr:col>8</xdr:col>
      <xdr:colOff>504516</xdr:colOff>
      <xdr:row>49</xdr:row>
      <xdr:rowOff>49680</xdr:rowOff>
    </xdr:to>
    <xdr:pic>
      <xdr:nvPicPr>
        <xdr:cNvPr id="2" name="Рисунок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62218" y="440391"/>
          <a:ext cx="5373098" cy="7438839"/>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J367"/>
  <sheetViews>
    <sheetView tabSelected="1" view="pageBreakPreview" zoomScaleNormal="110" zoomScaleSheetLayoutView="100" workbookViewId="0">
      <selection activeCell="A5" sqref="A5:D5"/>
    </sheetView>
  </sheetViews>
  <sheetFormatPr defaultColWidth="9.1796875" defaultRowHeight="15.5" x14ac:dyDescent="0.35"/>
  <cols>
    <col min="1" max="1" width="7.1796875" style="3" customWidth="1"/>
    <col min="2" max="2" width="58.81640625" style="4" customWidth="1"/>
    <col min="3" max="3" width="13.54296875" style="3" customWidth="1"/>
    <col min="4" max="4" width="22.81640625" style="3" customWidth="1"/>
    <col min="5" max="5" width="38.453125" style="15" customWidth="1"/>
    <col min="6" max="6" width="6.7265625" style="16" customWidth="1"/>
    <col min="7" max="7" width="7.7265625" style="8" customWidth="1"/>
    <col min="8" max="8" width="8" style="8" customWidth="1"/>
    <col min="9" max="16384" width="9.1796875" style="8"/>
  </cols>
  <sheetData>
    <row r="2" spans="1:10" ht="16.5" x14ac:dyDescent="0.35">
      <c r="C2" s="134" t="s">
        <v>343</v>
      </c>
      <c r="D2" s="135"/>
    </row>
    <row r="4" spans="1:10" ht="19.5" customHeight="1" x14ac:dyDescent="0.35">
      <c r="A4" s="77" t="s">
        <v>14</v>
      </c>
      <c r="B4" s="77"/>
      <c r="C4" s="77"/>
      <c r="D4" s="77"/>
    </row>
    <row r="5" spans="1:10" ht="51" customHeight="1" x14ac:dyDescent="0.35">
      <c r="A5" s="77" t="s">
        <v>126</v>
      </c>
      <c r="B5" s="77"/>
      <c r="C5" s="77"/>
      <c r="D5" s="77"/>
    </row>
    <row r="6" spans="1:10" ht="14.25" customHeight="1" x14ac:dyDescent="0.35">
      <c r="A6" s="78"/>
      <c r="B6" s="78"/>
      <c r="C6" s="78"/>
      <c r="D6" s="78"/>
    </row>
    <row r="7" spans="1:10" ht="37.5" customHeight="1" x14ac:dyDescent="0.35">
      <c r="A7" s="77" t="s">
        <v>0</v>
      </c>
      <c r="B7" s="77"/>
      <c r="C7" s="77"/>
      <c r="D7" s="77"/>
    </row>
    <row r="8" spans="1:10" x14ac:dyDescent="0.35">
      <c r="A8" s="11"/>
      <c r="B8" s="21"/>
      <c r="C8" s="11"/>
      <c r="D8" s="11"/>
    </row>
    <row r="9" spans="1:10" ht="15" x14ac:dyDescent="0.35">
      <c r="A9" s="79" t="s">
        <v>12</v>
      </c>
      <c r="B9" s="79"/>
      <c r="C9" s="79"/>
      <c r="D9" s="79"/>
    </row>
    <row r="10" spans="1:10" ht="44.25" customHeight="1" x14ac:dyDescent="0.35">
      <c r="A10" s="79" t="s">
        <v>127</v>
      </c>
      <c r="B10" s="79"/>
      <c r="C10" s="79"/>
      <c r="D10" s="79"/>
    </row>
    <row r="11" spans="1:10" ht="18.75" customHeight="1" x14ac:dyDescent="0.35">
      <c r="A11" s="22" t="s">
        <v>10</v>
      </c>
      <c r="B11" s="22"/>
      <c r="C11" s="22"/>
      <c r="D11" s="22"/>
    </row>
    <row r="12" spans="1:10" ht="34.5" customHeight="1" x14ac:dyDescent="0.35">
      <c r="A12" s="77" t="s">
        <v>32</v>
      </c>
      <c r="B12" s="77"/>
      <c r="C12" s="77"/>
      <c r="D12" s="77"/>
    </row>
    <row r="13" spans="1:10" ht="9" customHeight="1" x14ac:dyDescent="0.35">
      <c r="A13" s="11"/>
      <c r="B13" s="21"/>
      <c r="C13" s="11"/>
      <c r="D13" s="11"/>
    </row>
    <row r="14" spans="1:10" s="7" customFormat="1" ht="120.75" customHeight="1" x14ac:dyDescent="0.25">
      <c r="A14" s="80" t="s">
        <v>313</v>
      </c>
      <c r="B14" s="80"/>
      <c r="C14" s="80"/>
      <c r="D14" s="80"/>
      <c r="E14" s="71"/>
      <c r="F14" s="14"/>
      <c r="G14" s="14"/>
      <c r="H14" s="14"/>
      <c r="I14" s="14"/>
      <c r="J14" s="14"/>
    </row>
    <row r="15" spans="1:10" ht="153.75" customHeight="1" x14ac:dyDescent="0.35">
      <c r="A15" s="80" t="s">
        <v>314</v>
      </c>
      <c r="B15" s="80"/>
      <c r="C15" s="80"/>
      <c r="D15" s="80"/>
    </row>
    <row r="16" spans="1:10" ht="27.75" customHeight="1" x14ac:dyDescent="0.35">
      <c r="A16" s="79" t="s">
        <v>33</v>
      </c>
      <c r="B16" s="79"/>
      <c r="C16" s="79"/>
      <c r="D16" s="79"/>
    </row>
    <row r="17" spans="1:6" ht="28.5" customHeight="1" x14ac:dyDescent="0.35">
      <c r="A17" s="10"/>
      <c r="B17" s="82" t="s">
        <v>123</v>
      </c>
      <c r="C17" s="82"/>
      <c r="D17" s="10"/>
    </row>
    <row r="18" spans="1:6" ht="13.5" customHeight="1" x14ac:dyDescent="0.35">
      <c r="A18" s="11"/>
      <c r="B18" s="21"/>
      <c r="C18" s="11"/>
      <c r="D18" s="11"/>
    </row>
    <row r="19" spans="1:6" s="7" customFormat="1" x14ac:dyDescent="0.25">
      <c r="A19" s="2" t="s">
        <v>8</v>
      </c>
      <c r="B19" s="2" t="s">
        <v>1</v>
      </c>
      <c r="C19" s="2" t="s">
        <v>2</v>
      </c>
      <c r="D19" s="5" t="s">
        <v>3</v>
      </c>
      <c r="E19" s="86"/>
      <c r="F19" s="14"/>
    </row>
    <row r="20" spans="1:6" s="7" customFormat="1" x14ac:dyDescent="0.25">
      <c r="A20" s="6">
        <v>1</v>
      </c>
      <c r="B20" s="6">
        <v>2</v>
      </c>
      <c r="C20" s="6">
        <v>3</v>
      </c>
      <c r="D20" s="12">
        <v>4</v>
      </c>
      <c r="E20" s="86"/>
      <c r="F20" s="14"/>
    </row>
    <row r="21" spans="1:6" ht="60" x14ac:dyDescent="0.35">
      <c r="A21" s="2">
        <v>1</v>
      </c>
      <c r="B21" s="66" t="s">
        <v>128</v>
      </c>
      <c r="C21" s="56"/>
      <c r="D21" s="56"/>
      <c r="E21" s="86"/>
    </row>
    <row r="22" spans="1:6" x14ac:dyDescent="0.35">
      <c r="A22" s="2">
        <v>2</v>
      </c>
      <c r="B22" s="74" t="s">
        <v>96</v>
      </c>
      <c r="C22" s="75"/>
      <c r="D22" s="76"/>
    </row>
    <row r="23" spans="1:6" ht="77.5" x14ac:dyDescent="0.35">
      <c r="A23" s="2">
        <v>3</v>
      </c>
      <c r="B23" s="1" t="s">
        <v>97</v>
      </c>
      <c r="C23" s="2" t="s">
        <v>98</v>
      </c>
      <c r="D23" s="12" t="s">
        <v>109</v>
      </c>
      <c r="E23" s="20"/>
    </row>
    <row r="24" spans="1:6" x14ac:dyDescent="0.35">
      <c r="A24" s="2">
        <v>4</v>
      </c>
      <c r="B24" s="74" t="s">
        <v>100</v>
      </c>
      <c r="C24" s="75"/>
      <c r="D24" s="76"/>
    </row>
    <row r="25" spans="1:6" ht="108.5" x14ac:dyDescent="0.35">
      <c r="A25" s="2">
        <v>5</v>
      </c>
      <c r="B25" s="1" t="s">
        <v>129</v>
      </c>
      <c r="C25" s="6" t="s">
        <v>9</v>
      </c>
      <c r="D25" s="12">
        <v>40</v>
      </c>
    </row>
    <row r="26" spans="1:6" x14ac:dyDescent="0.35">
      <c r="A26" s="2">
        <v>6</v>
      </c>
      <c r="B26" s="1" t="s">
        <v>143</v>
      </c>
      <c r="C26" s="2" t="s">
        <v>9</v>
      </c>
      <c r="D26" s="12">
        <v>40</v>
      </c>
      <c r="E26" s="17"/>
    </row>
    <row r="27" spans="1:6" ht="62" x14ac:dyDescent="0.35">
      <c r="A27" s="2">
        <v>7</v>
      </c>
      <c r="B27" s="1" t="s">
        <v>144</v>
      </c>
      <c r="C27" s="2" t="s">
        <v>9</v>
      </c>
      <c r="D27" s="12">
        <v>40</v>
      </c>
      <c r="E27" s="18"/>
    </row>
    <row r="28" spans="1:6" ht="62" x14ac:dyDescent="0.35">
      <c r="A28" s="2">
        <v>8</v>
      </c>
      <c r="B28" s="1" t="s">
        <v>130</v>
      </c>
      <c r="C28" s="2" t="s">
        <v>29</v>
      </c>
      <c r="D28" s="59">
        <v>0.8</v>
      </c>
    </row>
    <row r="29" spans="1:6" x14ac:dyDescent="0.35">
      <c r="A29" s="2">
        <v>9</v>
      </c>
      <c r="B29" s="52" t="s">
        <v>131</v>
      </c>
      <c r="C29" s="2"/>
      <c r="D29" s="59"/>
    </row>
    <row r="30" spans="1:6" ht="60" x14ac:dyDescent="0.35">
      <c r="A30" s="2">
        <v>10</v>
      </c>
      <c r="B30" s="67" t="s">
        <v>132</v>
      </c>
      <c r="C30" s="55"/>
      <c r="D30" s="55"/>
    </row>
    <row r="31" spans="1:6" x14ac:dyDescent="0.35">
      <c r="A31" s="2">
        <v>11</v>
      </c>
      <c r="B31" s="74" t="s">
        <v>96</v>
      </c>
      <c r="C31" s="75"/>
      <c r="D31" s="76"/>
    </row>
    <row r="32" spans="1:6" ht="77.5" x14ac:dyDescent="0.35">
      <c r="A32" s="2">
        <v>12</v>
      </c>
      <c r="B32" s="1" t="s">
        <v>97</v>
      </c>
      <c r="C32" s="2" t="s">
        <v>98</v>
      </c>
      <c r="D32" s="12" t="s">
        <v>109</v>
      </c>
    </row>
    <row r="33" spans="1:5" x14ac:dyDescent="0.35">
      <c r="A33" s="2">
        <v>13</v>
      </c>
      <c r="B33" s="74" t="s">
        <v>100</v>
      </c>
      <c r="C33" s="75"/>
      <c r="D33" s="76"/>
    </row>
    <row r="34" spans="1:5" ht="93" x14ac:dyDescent="0.35">
      <c r="A34" s="2">
        <v>14</v>
      </c>
      <c r="B34" s="1" t="s">
        <v>145</v>
      </c>
      <c r="C34" s="6" t="s">
        <v>9</v>
      </c>
      <c r="D34" s="12">
        <v>40</v>
      </c>
    </row>
    <row r="35" spans="1:5" x14ac:dyDescent="0.35">
      <c r="A35" s="2">
        <v>15</v>
      </c>
      <c r="B35" s="1" t="s">
        <v>101</v>
      </c>
      <c r="C35" s="2" t="s">
        <v>9</v>
      </c>
      <c r="D35" s="12">
        <v>40</v>
      </c>
    </row>
    <row r="36" spans="1:5" ht="62" x14ac:dyDescent="0.35">
      <c r="A36" s="2">
        <v>16</v>
      </c>
      <c r="B36" s="1" t="s">
        <v>144</v>
      </c>
      <c r="C36" s="2" t="s">
        <v>9</v>
      </c>
      <c r="D36" s="12">
        <v>40</v>
      </c>
    </row>
    <row r="37" spans="1:5" ht="62" x14ac:dyDescent="0.35">
      <c r="A37" s="2">
        <v>17</v>
      </c>
      <c r="B37" s="1" t="s">
        <v>130</v>
      </c>
      <c r="C37" s="2" t="s">
        <v>29</v>
      </c>
      <c r="D37" s="59">
        <v>0.8</v>
      </c>
    </row>
    <row r="38" spans="1:5" x14ac:dyDescent="0.35">
      <c r="A38" s="2">
        <v>18</v>
      </c>
      <c r="B38" s="52" t="s">
        <v>131</v>
      </c>
      <c r="C38" s="2"/>
      <c r="D38" s="59"/>
    </row>
    <row r="39" spans="1:5" ht="60" x14ac:dyDescent="0.35">
      <c r="A39" s="2">
        <v>19</v>
      </c>
      <c r="B39" s="67" t="s">
        <v>133</v>
      </c>
      <c r="C39" s="6"/>
      <c r="D39" s="12"/>
      <c r="E39" s="18"/>
    </row>
    <row r="40" spans="1:5" x14ac:dyDescent="0.35">
      <c r="A40" s="2">
        <v>20</v>
      </c>
      <c r="B40" s="74" t="s">
        <v>96</v>
      </c>
      <c r="C40" s="75"/>
      <c r="D40" s="76"/>
      <c r="E40" s="18"/>
    </row>
    <row r="41" spans="1:5" ht="77.5" x14ac:dyDescent="0.35">
      <c r="A41" s="2">
        <v>21</v>
      </c>
      <c r="B41" s="1" t="s">
        <v>97</v>
      </c>
      <c r="C41" s="2" t="s">
        <v>98</v>
      </c>
      <c r="D41" s="12" t="s">
        <v>109</v>
      </c>
      <c r="E41" s="18"/>
    </row>
    <row r="42" spans="1:5" x14ac:dyDescent="0.35">
      <c r="A42" s="2">
        <v>22</v>
      </c>
      <c r="B42" s="74" t="s">
        <v>100</v>
      </c>
      <c r="C42" s="75"/>
      <c r="D42" s="76"/>
      <c r="E42" s="18"/>
    </row>
    <row r="43" spans="1:5" ht="108.5" x14ac:dyDescent="0.35">
      <c r="A43" s="2">
        <v>23</v>
      </c>
      <c r="B43" s="1" t="s">
        <v>134</v>
      </c>
      <c r="C43" s="6" t="s">
        <v>9</v>
      </c>
      <c r="D43" s="12">
        <v>12</v>
      </c>
      <c r="E43" s="18"/>
    </row>
    <row r="44" spans="1:5" x14ac:dyDescent="0.35">
      <c r="A44" s="2">
        <v>24</v>
      </c>
      <c r="B44" s="1" t="s">
        <v>101</v>
      </c>
      <c r="C44" s="2" t="s">
        <v>9</v>
      </c>
      <c r="D44" s="12">
        <v>12</v>
      </c>
      <c r="E44" s="18"/>
    </row>
    <row r="45" spans="1:5" ht="62" x14ac:dyDescent="0.35">
      <c r="A45" s="2">
        <v>25</v>
      </c>
      <c r="B45" s="1" t="s">
        <v>135</v>
      </c>
      <c r="C45" s="2" t="s">
        <v>9</v>
      </c>
      <c r="D45" s="12">
        <v>12</v>
      </c>
      <c r="E45" s="18"/>
    </row>
    <row r="46" spans="1:5" x14ac:dyDescent="0.35">
      <c r="A46" s="2">
        <v>26</v>
      </c>
      <c r="B46" s="74" t="s">
        <v>102</v>
      </c>
      <c r="C46" s="75"/>
      <c r="D46" s="76"/>
      <c r="E46" s="18"/>
    </row>
    <row r="47" spans="1:5" ht="93" x14ac:dyDescent="0.35">
      <c r="A47" s="2">
        <v>27</v>
      </c>
      <c r="B47" s="1" t="s">
        <v>136</v>
      </c>
      <c r="C47" s="6" t="s">
        <v>9</v>
      </c>
      <c r="D47" s="12">
        <v>25</v>
      </c>
      <c r="E47" s="18"/>
    </row>
    <row r="48" spans="1:5" ht="31" x14ac:dyDescent="0.35">
      <c r="A48" s="2">
        <v>28</v>
      </c>
      <c r="B48" s="1" t="s">
        <v>137</v>
      </c>
      <c r="C48" s="2" t="s">
        <v>9</v>
      </c>
      <c r="D48" s="12">
        <v>25</v>
      </c>
      <c r="E48" s="18"/>
    </row>
    <row r="49" spans="1:6" ht="93" x14ac:dyDescent="0.35">
      <c r="A49" s="2">
        <v>29</v>
      </c>
      <c r="B49" s="1" t="s">
        <v>138</v>
      </c>
      <c r="C49" s="2" t="s">
        <v>9</v>
      </c>
      <c r="D49" s="12">
        <v>25</v>
      </c>
      <c r="E49" s="18"/>
    </row>
    <row r="50" spans="1:6" ht="62" x14ac:dyDescent="0.35">
      <c r="A50" s="2">
        <v>30</v>
      </c>
      <c r="B50" s="1" t="s">
        <v>142</v>
      </c>
      <c r="C50" s="2" t="s">
        <v>29</v>
      </c>
      <c r="D50" s="59">
        <f>0.24+0.7</f>
        <v>0.94</v>
      </c>
      <c r="E50" s="18"/>
    </row>
    <row r="51" spans="1:6" x14ac:dyDescent="0.35">
      <c r="A51" s="2">
        <v>31</v>
      </c>
      <c r="B51" s="9" t="s">
        <v>139</v>
      </c>
      <c r="C51" s="6"/>
      <c r="D51" s="12"/>
    </row>
    <row r="52" spans="1:6" s="50" customFormat="1" ht="45" x14ac:dyDescent="0.35">
      <c r="A52" s="2">
        <v>32</v>
      </c>
      <c r="B52" s="68" t="s">
        <v>140</v>
      </c>
      <c r="C52" s="57"/>
      <c r="D52" s="57"/>
      <c r="E52" s="48"/>
      <c r="F52" s="49"/>
    </row>
    <row r="53" spans="1:6" s="50" customFormat="1" ht="108.5" x14ac:dyDescent="0.35">
      <c r="A53" s="2">
        <v>33</v>
      </c>
      <c r="B53" s="1" t="s">
        <v>141</v>
      </c>
      <c r="C53" s="2" t="s">
        <v>94</v>
      </c>
      <c r="D53" s="54">
        <v>1</v>
      </c>
      <c r="E53" s="48"/>
      <c r="F53" s="49"/>
    </row>
    <row r="54" spans="1:6" s="50" customFormat="1" x14ac:dyDescent="0.35">
      <c r="A54" s="2">
        <v>34</v>
      </c>
      <c r="B54" s="74" t="s">
        <v>96</v>
      </c>
      <c r="C54" s="75"/>
      <c r="D54" s="76"/>
      <c r="E54" s="48"/>
      <c r="F54" s="49"/>
    </row>
    <row r="55" spans="1:6" s="50" customFormat="1" ht="77.5" x14ac:dyDescent="0.35">
      <c r="A55" s="2">
        <v>35</v>
      </c>
      <c r="B55" s="1" t="s">
        <v>97</v>
      </c>
      <c r="C55" s="2" t="s">
        <v>98</v>
      </c>
      <c r="D55" s="12" t="s">
        <v>99</v>
      </c>
      <c r="E55" s="48"/>
      <c r="F55" s="49"/>
    </row>
    <row r="56" spans="1:6" s="50" customFormat="1" x14ac:dyDescent="0.35">
      <c r="A56" s="2">
        <v>36</v>
      </c>
      <c r="B56" s="74" t="s">
        <v>100</v>
      </c>
      <c r="C56" s="75"/>
      <c r="D56" s="76"/>
      <c r="E56" s="51"/>
      <c r="F56" s="49"/>
    </row>
    <row r="57" spans="1:6" s="50" customFormat="1" ht="93" x14ac:dyDescent="0.35">
      <c r="A57" s="2">
        <v>37</v>
      </c>
      <c r="B57" s="1" t="s">
        <v>330</v>
      </c>
      <c r="C57" s="6" t="s">
        <v>9</v>
      </c>
      <c r="D57" s="12">
        <v>254</v>
      </c>
      <c r="E57" s="51"/>
      <c r="F57" s="49"/>
    </row>
    <row r="58" spans="1:6" s="50" customFormat="1" x14ac:dyDescent="0.35">
      <c r="A58" s="2">
        <v>38</v>
      </c>
      <c r="B58" s="1" t="s">
        <v>107</v>
      </c>
      <c r="C58" s="2" t="s">
        <v>9</v>
      </c>
      <c r="D58" s="12">
        <v>254</v>
      </c>
      <c r="E58" s="48"/>
      <c r="F58" s="49"/>
    </row>
    <row r="59" spans="1:6" s="50" customFormat="1" ht="62" x14ac:dyDescent="0.35">
      <c r="A59" s="2">
        <v>39</v>
      </c>
      <c r="B59" s="1" t="s">
        <v>310</v>
      </c>
      <c r="C59" s="2" t="s">
        <v>9</v>
      </c>
      <c r="D59" s="12">
        <v>254</v>
      </c>
      <c r="E59" s="48"/>
      <c r="F59" s="49"/>
    </row>
    <row r="60" spans="1:6" s="50" customFormat="1" x14ac:dyDescent="0.35">
      <c r="A60" s="2">
        <v>40</v>
      </c>
      <c r="B60" s="74" t="s">
        <v>102</v>
      </c>
      <c r="C60" s="75"/>
      <c r="D60" s="76"/>
      <c r="E60" s="48"/>
      <c r="F60" s="49"/>
    </row>
    <row r="61" spans="1:6" s="50" customFormat="1" ht="124" x14ac:dyDescent="0.35">
      <c r="A61" s="2">
        <v>41</v>
      </c>
      <c r="B61" s="1" t="s">
        <v>147</v>
      </c>
      <c r="C61" s="6" t="s">
        <v>9</v>
      </c>
      <c r="D61" s="12">
        <v>472</v>
      </c>
      <c r="E61" s="48"/>
      <c r="F61" s="49"/>
    </row>
    <row r="62" spans="1:6" s="50" customFormat="1" ht="46.5" x14ac:dyDescent="0.35">
      <c r="A62" s="2">
        <v>42</v>
      </c>
      <c r="B62" s="1" t="s">
        <v>148</v>
      </c>
      <c r="C62" s="2" t="s">
        <v>9</v>
      </c>
      <c r="D62" s="12">
        <v>472</v>
      </c>
      <c r="E62" s="48"/>
      <c r="F62" s="49"/>
    </row>
    <row r="63" spans="1:6" s="50" customFormat="1" ht="108.5" x14ac:dyDescent="0.35">
      <c r="A63" s="2">
        <v>43</v>
      </c>
      <c r="B63" s="1" t="s">
        <v>149</v>
      </c>
      <c r="C63" s="2" t="s">
        <v>9</v>
      </c>
      <c r="D63" s="12">
        <v>472</v>
      </c>
      <c r="E63" s="48"/>
      <c r="F63" s="49"/>
    </row>
    <row r="64" spans="1:6" s="50" customFormat="1" x14ac:dyDescent="0.35">
      <c r="A64" s="2"/>
      <c r="B64" s="74" t="s">
        <v>104</v>
      </c>
      <c r="C64" s="75"/>
      <c r="D64" s="76"/>
      <c r="E64" s="48"/>
      <c r="F64" s="49"/>
    </row>
    <row r="65" spans="1:6" s="50" customFormat="1" ht="93" x14ac:dyDescent="0.35">
      <c r="A65" s="2"/>
      <c r="B65" s="1" t="s">
        <v>259</v>
      </c>
      <c r="C65" s="6" t="s">
        <v>105</v>
      </c>
      <c r="D65" s="12" t="s">
        <v>260</v>
      </c>
      <c r="E65" s="48"/>
      <c r="F65" s="49"/>
    </row>
    <row r="66" spans="1:6" s="50" customFormat="1" ht="31" x14ac:dyDescent="0.35">
      <c r="A66" s="2"/>
      <c r="B66" s="1" t="s">
        <v>261</v>
      </c>
      <c r="C66" s="6" t="s">
        <v>9</v>
      </c>
      <c r="D66" s="12">
        <v>5.54</v>
      </c>
      <c r="E66" s="48"/>
      <c r="F66" s="49"/>
    </row>
    <row r="67" spans="1:6" s="50" customFormat="1" ht="31" x14ac:dyDescent="0.35">
      <c r="A67" s="2"/>
      <c r="B67" s="1" t="s">
        <v>262</v>
      </c>
      <c r="C67" s="6" t="s">
        <v>9</v>
      </c>
      <c r="D67" s="12">
        <v>5.54</v>
      </c>
      <c r="E67" s="48"/>
      <c r="F67" s="49"/>
    </row>
    <row r="68" spans="1:6" s="50" customFormat="1" ht="77.5" x14ac:dyDescent="0.35">
      <c r="A68" s="2">
        <v>44</v>
      </c>
      <c r="B68" s="1" t="s">
        <v>331</v>
      </c>
      <c r="C68" s="2" t="s">
        <v>29</v>
      </c>
      <c r="D68" s="59">
        <f>5.08+13.216</f>
        <v>18.295999999999999</v>
      </c>
      <c r="E68" s="48"/>
      <c r="F68" s="49"/>
    </row>
    <row r="69" spans="1:6" s="50" customFormat="1" x14ac:dyDescent="0.35">
      <c r="A69" s="2">
        <v>45</v>
      </c>
      <c r="B69" s="52" t="s">
        <v>146</v>
      </c>
      <c r="C69" s="53"/>
      <c r="D69" s="54"/>
      <c r="E69" s="48"/>
      <c r="F69" s="49"/>
    </row>
    <row r="70" spans="1:6" ht="45" x14ac:dyDescent="0.35">
      <c r="A70" s="2">
        <v>46</v>
      </c>
      <c r="B70" s="66" t="s">
        <v>150</v>
      </c>
      <c r="C70" s="56"/>
      <c r="D70" s="56"/>
    </row>
    <row r="71" spans="1:6" ht="108.5" x14ac:dyDescent="0.35">
      <c r="A71" s="2">
        <v>47</v>
      </c>
      <c r="B71" s="1" t="s">
        <v>152</v>
      </c>
      <c r="C71" s="2" t="s">
        <v>151</v>
      </c>
      <c r="D71" s="12">
        <v>1</v>
      </c>
      <c r="E71" s="58"/>
    </row>
    <row r="72" spans="1:6" x14ac:dyDescent="0.35">
      <c r="A72" s="2">
        <v>48</v>
      </c>
      <c r="B72" s="74" t="s">
        <v>96</v>
      </c>
      <c r="C72" s="75"/>
      <c r="D72" s="76"/>
    </row>
    <row r="73" spans="1:6" ht="31" x14ac:dyDescent="0.35">
      <c r="A73" s="2">
        <v>49</v>
      </c>
      <c r="B73" s="1" t="s">
        <v>153</v>
      </c>
      <c r="C73" s="2" t="s">
        <v>110</v>
      </c>
      <c r="D73" s="13" t="s">
        <v>208</v>
      </c>
    </row>
    <row r="74" spans="1:6" ht="31" x14ac:dyDescent="0.35">
      <c r="A74" s="2">
        <v>50</v>
      </c>
      <c r="B74" s="1" t="s">
        <v>206</v>
      </c>
      <c r="C74" s="64" t="s">
        <v>110</v>
      </c>
      <c r="D74" s="63" t="s">
        <v>207</v>
      </c>
    </row>
    <row r="75" spans="1:6" ht="77.5" x14ac:dyDescent="0.35">
      <c r="A75" s="2">
        <v>51</v>
      </c>
      <c r="B75" s="1" t="s">
        <v>97</v>
      </c>
      <c r="C75" s="2" t="s">
        <v>98</v>
      </c>
      <c r="D75" s="12" t="s">
        <v>109</v>
      </c>
      <c r="E75" s="20"/>
    </row>
    <row r="76" spans="1:6" ht="77.5" x14ac:dyDescent="0.35">
      <c r="A76" s="2">
        <v>52</v>
      </c>
      <c r="B76" s="1" t="s">
        <v>155</v>
      </c>
      <c r="C76" s="2" t="s">
        <v>110</v>
      </c>
      <c r="D76" s="12" t="s">
        <v>154</v>
      </c>
      <c r="E76" s="20"/>
    </row>
    <row r="77" spans="1:6" x14ac:dyDescent="0.35">
      <c r="A77" s="2">
        <v>53</v>
      </c>
      <c r="B77" s="1" t="s">
        <v>158</v>
      </c>
      <c r="C77" s="2" t="s">
        <v>156</v>
      </c>
      <c r="D77" s="13" t="s">
        <v>157</v>
      </c>
    </row>
    <row r="78" spans="1:6" x14ac:dyDescent="0.35">
      <c r="A78" s="2">
        <v>54</v>
      </c>
      <c r="B78" s="1" t="s">
        <v>159</v>
      </c>
      <c r="C78" s="2" t="s">
        <v>156</v>
      </c>
      <c r="D78" s="13" t="s">
        <v>160</v>
      </c>
    </row>
    <row r="79" spans="1:6" ht="31" x14ac:dyDescent="0.35">
      <c r="A79" s="2">
        <v>55</v>
      </c>
      <c r="B79" s="1" t="s">
        <v>161</v>
      </c>
      <c r="C79" s="2" t="s">
        <v>163</v>
      </c>
      <c r="D79" s="13" t="s">
        <v>164</v>
      </c>
    </row>
    <row r="80" spans="1:6" ht="31" x14ac:dyDescent="0.35">
      <c r="A80" s="2">
        <v>56</v>
      </c>
      <c r="B80" s="1" t="s">
        <v>162</v>
      </c>
      <c r="C80" s="2" t="s">
        <v>163</v>
      </c>
      <c r="D80" s="13" t="s">
        <v>165</v>
      </c>
    </row>
    <row r="81" spans="1:4" ht="93" x14ac:dyDescent="0.35">
      <c r="A81" s="2">
        <v>57</v>
      </c>
      <c r="B81" s="1" t="s">
        <v>167</v>
      </c>
      <c r="C81" s="2" t="s">
        <v>103</v>
      </c>
      <c r="D81" s="12" t="s">
        <v>168</v>
      </c>
    </row>
    <row r="82" spans="1:4" ht="31" x14ac:dyDescent="0.35">
      <c r="A82" s="2">
        <v>58</v>
      </c>
      <c r="B82" s="69" t="s">
        <v>169</v>
      </c>
      <c r="C82" s="2" t="s">
        <v>106</v>
      </c>
      <c r="D82" s="62" t="s">
        <v>171</v>
      </c>
    </row>
    <row r="83" spans="1:4" x14ac:dyDescent="0.35">
      <c r="A83" s="2">
        <v>59</v>
      </c>
      <c r="B83" s="69" t="s">
        <v>170</v>
      </c>
      <c r="C83" s="2" t="s">
        <v>103</v>
      </c>
      <c r="D83" s="12" t="s">
        <v>172</v>
      </c>
    </row>
    <row r="84" spans="1:4" ht="46.5" x14ac:dyDescent="0.35">
      <c r="A84" s="2">
        <v>60</v>
      </c>
      <c r="B84" s="69" t="s">
        <v>174</v>
      </c>
      <c r="C84" s="2" t="s">
        <v>106</v>
      </c>
      <c r="D84" s="62" t="s">
        <v>171</v>
      </c>
    </row>
    <row r="85" spans="1:4" ht="46.5" x14ac:dyDescent="0.35">
      <c r="A85" s="2">
        <v>61</v>
      </c>
      <c r="B85" s="69" t="s">
        <v>173</v>
      </c>
      <c r="C85" s="2" t="s">
        <v>103</v>
      </c>
      <c r="D85" s="12" t="s">
        <v>172</v>
      </c>
    </row>
    <row r="86" spans="1:4" ht="46.5" x14ac:dyDescent="0.35">
      <c r="A86" s="2">
        <v>62</v>
      </c>
      <c r="B86" s="61" t="s">
        <v>209</v>
      </c>
      <c r="C86" s="64" t="s">
        <v>175</v>
      </c>
      <c r="D86" s="54" t="s">
        <v>210</v>
      </c>
    </row>
    <row r="87" spans="1:4" ht="93" x14ac:dyDescent="0.35">
      <c r="A87" s="2">
        <v>63</v>
      </c>
      <c r="B87" s="61" t="s">
        <v>211</v>
      </c>
      <c r="C87" s="53" t="s">
        <v>9</v>
      </c>
      <c r="D87" s="54">
        <v>56.41</v>
      </c>
    </row>
    <row r="88" spans="1:4" x14ac:dyDescent="0.35">
      <c r="A88" s="2">
        <v>64</v>
      </c>
      <c r="B88" s="70" t="s">
        <v>124</v>
      </c>
      <c r="C88" s="2" t="s">
        <v>120</v>
      </c>
      <c r="D88" s="54" t="s">
        <v>184</v>
      </c>
    </row>
    <row r="89" spans="1:4" x14ac:dyDescent="0.35">
      <c r="A89" s="2">
        <v>65</v>
      </c>
      <c r="B89" s="70" t="s">
        <v>189</v>
      </c>
      <c r="C89" s="2" t="s">
        <v>120</v>
      </c>
      <c r="D89" s="54" t="s">
        <v>179</v>
      </c>
    </row>
    <row r="90" spans="1:4" x14ac:dyDescent="0.35">
      <c r="A90" s="2">
        <v>66</v>
      </c>
      <c r="B90" s="70" t="s">
        <v>190</v>
      </c>
      <c r="C90" s="2" t="s">
        <v>120</v>
      </c>
      <c r="D90" s="54" t="s">
        <v>180</v>
      </c>
    </row>
    <row r="91" spans="1:4" x14ac:dyDescent="0.35">
      <c r="A91" s="2">
        <v>67</v>
      </c>
      <c r="B91" s="61" t="s">
        <v>194</v>
      </c>
      <c r="C91" s="2" t="s">
        <v>120</v>
      </c>
      <c r="D91" s="54" t="s">
        <v>181</v>
      </c>
    </row>
    <row r="92" spans="1:4" x14ac:dyDescent="0.35">
      <c r="A92" s="2">
        <v>68</v>
      </c>
      <c r="B92" s="70" t="s">
        <v>191</v>
      </c>
      <c r="C92" s="2" t="s">
        <v>120</v>
      </c>
      <c r="D92" s="54" t="s">
        <v>182</v>
      </c>
    </row>
    <row r="93" spans="1:4" x14ac:dyDescent="0.35">
      <c r="A93" s="2">
        <v>69</v>
      </c>
      <c r="B93" s="70" t="s">
        <v>192</v>
      </c>
      <c r="C93" s="2" t="s">
        <v>120</v>
      </c>
      <c r="D93" s="54" t="s">
        <v>183</v>
      </c>
    </row>
    <row r="94" spans="1:4" x14ac:dyDescent="0.35">
      <c r="A94" s="2">
        <v>70</v>
      </c>
      <c r="B94" s="70" t="s">
        <v>193</v>
      </c>
      <c r="C94" s="2" t="s">
        <v>120</v>
      </c>
      <c r="D94" s="54" t="s">
        <v>185</v>
      </c>
    </row>
    <row r="95" spans="1:4" ht="31" x14ac:dyDescent="0.35">
      <c r="A95" s="2">
        <v>71</v>
      </c>
      <c r="B95" s="70" t="s">
        <v>186</v>
      </c>
      <c r="C95" s="2" t="s">
        <v>120</v>
      </c>
      <c r="D95" s="54" t="s">
        <v>184</v>
      </c>
    </row>
    <row r="96" spans="1:4" ht="31" x14ac:dyDescent="0.35">
      <c r="A96" s="2">
        <v>72</v>
      </c>
      <c r="B96" s="70" t="s">
        <v>187</v>
      </c>
      <c r="C96" s="2" t="s">
        <v>120</v>
      </c>
      <c r="D96" s="54" t="s">
        <v>179</v>
      </c>
    </row>
    <row r="97" spans="1:5" ht="46.5" x14ac:dyDescent="0.35">
      <c r="A97" s="2">
        <v>73</v>
      </c>
      <c r="B97" s="70" t="s">
        <v>188</v>
      </c>
      <c r="C97" s="2" t="s">
        <v>120</v>
      </c>
      <c r="D97" s="54" t="s">
        <v>180</v>
      </c>
    </row>
    <row r="98" spans="1:5" ht="62" x14ac:dyDescent="0.35">
      <c r="A98" s="2">
        <v>74</v>
      </c>
      <c r="B98" s="61" t="s">
        <v>195</v>
      </c>
      <c r="C98" s="2" t="s">
        <v>120</v>
      </c>
      <c r="D98" s="54" t="s">
        <v>181</v>
      </c>
    </row>
    <row r="99" spans="1:5" ht="31" x14ac:dyDescent="0.35">
      <c r="A99" s="2">
        <v>75</v>
      </c>
      <c r="B99" s="70" t="s">
        <v>196</v>
      </c>
      <c r="C99" s="2" t="s">
        <v>120</v>
      </c>
      <c r="D99" s="54" t="s">
        <v>182</v>
      </c>
    </row>
    <row r="100" spans="1:5" ht="31" x14ac:dyDescent="0.35">
      <c r="A100" s="2">
        <v>76</v>
      </c>
      <c r="B100" s="70" t="s">
        <v>197</v>
      </c>
      <c r="C100" s="2" t="s">
        <v>120</v>
      </c>
      <c r="D100" s="54" t="s">
        <v>183</v>
      </c>
    </row>
    <row r="101" spans="1:5" ht="46.5" x14ac:dyDescent="0.35">
      <c r="A101" s="2">
        <v>77</v>
      </c>
      <c r="B101" s="70" t="s">
        <v>198</v>
      </c>
      <c r="C101" s="2" t="s">
        <v>120</v>
      </c>
      <c r="D101" s="54" t="s">
        <v>185</v>
      </c>
    </row>
    <row r="102" spans="1:5" x14ac:dyDescent="0.35">
      <c r="A102" s="2">
        <v>78</v>
      </c>
      <c r="B102" s="74" t="s">
        <v>100</v>
      </c>
      <c r="C102" s="75"/>
      <c r="D102" s="76"/>
    </row>
    <row r="103" spans="1:5" ht="93" x14ac:dyDescent="0.35">
      <c r="A103" s="2">
        <v>79</v>
      </c>
      <c r="B103" s="1" t="s">
        <v>315</v>
      </c>
      <c r="C103" s="6" t="s">
        <v>9</v>
      </c>
      <c r="D103" s="12">
        <v>20</v>
      </c>
    </row>
    <row r="104" spans="1:5" x14ac:dyDescent="0.35">
      <c r="A104" s="2">
        <v>80</v>
      </c>
      <c r="B104" s="1" t="s">
        <v>101</v>
      </c>
      <c r="C104" s="2" t="s">
        <v>9</v>
      </c>
      <c r="D104" s="12">
        <v>20</v>
      </c>
    </row>
    <row r="105" spans="1:5" ht="62" x14ac:dyDescent="0.35">
      <c r="A105" s="2">
        <v>81</v>
      </c>
      <c r="B105" s="1" t="s">
        <v>166</v>
      </c>
      <c r="C105" s="2" t="s">
        <v>9</v>
      </c>
      <c r="D105" s="12">
        <v>20</v>
      </c>
      <c r="E105" s="17"/>
    </row>
    <row r="106" spans="1:5" x14ac:dyDescent="0.35">
      <c r="A106" s="2">
        <v>82</v>
      </c>
      <c r="B106" s="74" t="s">
        <v>102</v>
      </c>
      <c r="C106" s="75"/>
      <c r="D106" s="76"/>
      <c r="E106" s="18"/>
    </row>
    <row r="107" spans="1:5" ht="108.5" x14ac:dyDescent="0.35">
      <c r="A107" s="2">
        <v>83</v>
      </c>
      <c r="B107" s="1" t="s">
        <v>176</v>
      </c>
      <c r="C107" s="6" t="s">
        <v>9</v>
      </c>
      <c r="D107" s="12">
        <v>54</v>
      </c>
      <c r="E107" s="18"/>
    </row>
    <row r="108" spans="1:5" ht="31" x14ac:dyDescent="0.35">
      <c r="A108" s="2">
        <v>84</v>
      </c>
      <c r="B108" s="1" t="s">
        <v>177</v>
      </c>
      <c r="C108" s="2" t="s">
        <v>9</v>
      </c>
      <c r="D108" s="12">
        <v>54</v>
      </c>
      <c r="E108" s="18"/>
    </row>
    <row r="109" spans="1:5" ht="93" x14ac:dyDescent="0.35">
      <c r="A109" s="2">
        <v>85</v>
      </c>
      <c r="B109" s="1" t="s">
        <v>178</v>
      </c>
      <c r="C109" s="2" t="s">
        <v>9</v>
      </c>
      <c r="D109" s="12">
        <v>54</v>
      </c>
      <c r="E109" s="18"/>
    </row>
    <row r="110" spans="1:5" ht="62" x14ac:dyDescent="0.35">
      <c r="A110" s="2">
        <v>86</v>
      </c>
      <c r="B110" s="1" t="s">
        <v>316</v>
      </c>
      <c r="C110" s="2" t="s">
        <v>29</v>
      </c>
      <c r="D110" s="59">
        <f>0.4+1.08</f>
        <v>1.48</v>
      </c>
      <c r="E110" s="18"/>
    </row>
    <row r="111" spans="1:5" x14ac:dyDescent="0.35">
      <c r="A111" s="2">
        <v>87</v>
      </c>
      <c r="B111" s="9" t="s">
        <v>146</v>
      </c>
      <c r="C111" s="6"/>
      <c r="D111" s="12"/>
    </row>
    <row r="112" spans="1:5" ht="45" x14ac:dyDescent="0.35">
      <c r="A112" s="2">
        <v>88</v>
      </c>
      <c r="B112" s="67" t="s">
        <v>199</v>
      </c>
      <c r="C112" s="55"/>
      <c r="D112" s="55"/>
    </row>
    <row r="113" spans="1:5" ht="108.5" x14ac:dyDescent="0.35">
      <c r="A113" s="2">
        <v>89</v>
      </c>
      <c r="B113" s="1" t="s">
        <v>200</v>
      </c>
      <c r="C113" s="2" t="s">
        <v>94</v>
      </c>
      <c r="D113" s="12">
        <v>1</v>
      </c>
      <c r="E113" s="19"/>
    </row>
    <row r="114" spans="1:5" x14ac:dyDescent="0.35">
      <c r="A114" s="2">
        <v>90</v>
      </c>
      <c r="B114" s="74" t="s">
        <v>96</v>
      </c>
      <c r="C114" s="75"/>
      <c r="D114" s="76"/>
    </row>
    <row r="115" spans="1:5" ht="77.5" x14ac:dyDescent="0.35">
      <c r="A115" s="2">
        <v>91</v>
      </c>
      <c r="B115" s="1" t="s">
        <v>97</v>
      </c>
      <c r="C115" s="2" t="s">
        <v>98</v>
      </c>
      <c r="D115" s="12" t="s">
        <v>99</v>
      </c>
    </row>
    <row r="116" spans="1:5" x14ac:dyDescent="0.35">
      <c r="A116" s="2">
        <v>92</v>
      </c>
      <c r="B116" s="74" t="s">
        <v>100</v>
      </c>
      <c r="C116" s="75"/>
      <c r="D116" s="76"/>
      <c r="E116" s="18"/>
    </row>
    <row r="117" spans="1:5" ht="93" x14ac:dyDescent="0.35">
      <c r="A117" s="2">
        <v>93</v>
      </c>
      <c r="B117" s="1" t="s">
        <v>317</v>
      </c>
      <c r="C117" s="6" t="s">
        <v>9</v>
      </c>
      <c r="D117" s="12">
        <v>254</v>
      </c>
      <c r="E117" s="18"/>
    </row>
    <row r="118" spans="1:5" x14ac:dyDescent="0.35">
      <c r="A118" s="2">
        <v>94</v>
      </c>
      <c r="B118" s="1" t="s">
        <v>107</v>
      </c>
      <c r="C118" s="2" t="s">
        <v>9</v>
      </c>
      <c r="D118" s="12">
        <v>254</v>
      </c>
      <c r="E118" s="18"/>
    </row>
    <row r="119" spans="1:5" ht="62" x14ac:dyDescent="0.35">
      <c r="A119" s="2">
        <v>95</v>
      </c>
      <c r="B119" s="1" t="s">
        <v>201</v>
      </c>
      <c r="C119" s="2" t="s">
        <v>9</v>
      </c>
      <c r="D119" s="12">
        <v>254</v>
      </c>
      <c r="E119" s="18"/>
    </row>
    <row r="120" spans="1:5" x14ac:dyDescent="0.35">
      <c r="A120" s="2">
        <v>96</v>
      </c>
      <c r="B120" s="74" t="s">
        <v>102</v>
      </c>
      <c r="C120" s="75"/>
      <c r="D120" s="76"/>
      <c r="E120" s="18"/>
    </row>
    <row r="121" spans="1:5" ht="124" x14ac:dyDescent="0.35">
      <c r="A121" s="2">
        <v>97</v>
      </c>
      <c r="B121" s="1" t="s">
        <v>202</v>
      </c>
      <c r="C121" s="6" t="s">
        <v>9</v>
      </c>
      <c r="D121" s="12">
        <v>176</v>
      </c>
      <c r="E121" s="18"/>
    </row>
    <row r="122" spans="1:5" ht="46.5" x14ac:dyDescent="0.35">
      <c r="A122" s="2">
        <v>98</v>
      </c>
      <c r="B122" s="1" t="s">
        <v>203</v>
      </c>
      <c r="C122" s="2" t="s">
        <v>9</v>
      </c>
      <c r="D122" s="12">
        <v>176</v>
      </c>
      <c r="E122" s="18"/>
    </row>
    <row r="123" spans="1:5" ht="108.5" x14ac:dyDescent="0.35">
      <c r="A123" s="2">
        <v>99</v>
      </c>
      <c r="B123" s="1" t="s">
        <v>204</v>
      </c>
      <c r="C123" s="2" t="s">
        <v>9</v>
      </c>
      <c r="D123" s="12">
        <v>176</v>
      </c>
      <c r="E123" s="18"/>
    </row>
    <row r="124" spans="1:5" ht="62" x14ac:dyDescent="0.35">
      <c r="A124" s="2">
        <v>100</v>
      </c>
      <c r="B124" s="1" t="s">
        <v>318</v>
      </c>
      <c r="C124" s="2" t="s">
        <v>29</v>
      </c>
      <c r="D124" s="59">
        <f>5.08+4.928</f>
        <v>10.007999999999999</v>
      </c>
      <c r="E124" s="18"/>
    </row>
    <row r="125" spans="1:5" x14ac:dyDescent="0.35">
      <c r="A125" s="2">
        <v>101</v>
      </c>
      <c r="B125" s="9" t="s">
        <v>205</v>
      </c>
      <c r="C125" s="6"/>
      <c r="D125" s="12"/>
    </row>
    <row r="126" spans="1:5" ht="45" x14ac:dyDescent="0.35">
      <c r="A126" s="2">
        <v>102</v>
      </c>
      <c r="B126" s="67" t="s">
        <v>212</v>
      </c>
      <c r="C126" s="6"/>
      <c r="D126" s="12"/>
    </row>
    <row r="127" spans="1:5" ht="108.5" x14ac:dyDescent="0.35">
      <c r="A127" s="2">
        <v>103</v>
      </c>
      <c r="B127" s="1" t="s">
        <v>108</v>
      </c>
      <c r="C127" s="2" t="s">
        <v>94</v>
      </c>
      <c r="D127" s="12">
        <v>1</v>
      </c>
    </row>
    <row r="128" spans="1:5" x14ac:dyDescent="0.35">
      <c r="A128" s="2">
        <v>104</v>
      </c>
      <c r="B128" s="74" t="s">
        <v>96</v>
      </c>
      <c r="C128" s="75"/>
      <c r="D128" s="76"/>
    </row>
    <row r="129" spans="1:4" ht="77.5" x14ac:dyDescent="0.35">
      <c r="A129" s="2">
        <v>105</v>
      </c>
      <c r="B129" s="1" t="s">
        <v>97</v>
      </c>
      <c r="C129" s="2" t="s">
        <v>98</v>
      </c>
      <c r="D129" s="12" t="s">
        <v>99</v>
      </c>
    </row>
    <row r="130" spans="1:4" x14ac:dyDescent="0.35">
      <c r="A130" s="2">
        <v>106</v>
      </c>
      <c r="B130" s="1" t="s">
        <v>215</v>
      </c>
      <c r="C130" s="2" t="s">
        <v>103</v>
      </c>
      <c r="D130" s="12" t="s">
        <v>217</v>
      </c>
    </row>
    <row r="131" spans="1:4" ht="46.5" x14ac:dyDescent="0.35">
      <c r="A131" s="2">
        <v>107</v>
      </c>
      <c r="B131" s="1" t="s">
        <v>216</v>
      </c>
      <c r="C131" s="2" t="s">
        <v>103</v>
      </c>
      <c r="D131" s="12" t="s">
        <v>217</v>
      </c>
    </row>
    <row r="132" spans="1:4" x14ac:dyDescent="0.35">
      <c r="A132" s="2">
        <v>108</v>
      </c>
      <c r="B132" s="1" t="s">
        <v>124</v>
      </c>
      <c r="C132" s="2" t="s">
        <v>120</v>
      </c>
      <c r="D132" s="6" t="s">
        <v>219</v>
      </c>
    </row>
    <row r="133" spans="1:4" ht="62" x14ac:dyDescent="0.35">
      <c r="A133" s="2">
        <v>109</v>
      </c>
      <c r="B133" s="1" t="s">
        <v>218</v>
      </c>
      <c r="C133" s="2" t="s">
        <v>120</v>
      </c>
      <c r="D133" s="6" t="s">
        <v>219</v>
      </c>
    </row>
    <row r="134" spans="1:4" x14ac:dyDescent="0.35">
      <c r="A134" s="2">
        <v>110</v>
      </c>
      <c r="B134" s="1" t="s">
        <v>220</v>
      </c>
      <c r="C134" s="2" t="s">
        <v>120</v>
      </c>
      <c r="D134" s="6" t="s">
        <v>222</v>
      </c>
    </row>
    <row r="135" spans="1:4" x14ac:dyDescent="0.35">
      <c r="A135" s="2">
        <v>111</v>
      </c>
      <c r="B135" s="1" t="s">
        <v>221</v>
      </c>
      <c r="C135" s="2" t="s">
        <v>120</v>
      </c>
      <c r="D135" s="6" t="s">
        <v>222</v>
      </c>
    </row>
    <row r="136" spans="1:4" x14ac:dyDescent="0.35">
      <c r="A136" s="2">
        <v>112</v>
      </c>
      <c r="B136" s="74" t="s">
        <v>100</v>
      </c>
      <c r="C136" s="75"/>
      <c r="D136" s="76"/>
    </row>
    <row r="137" spans="1:4" ht="124" x14ac:dyDescent="0.35">
      <c r="A137" s="2">
        <v>113</v>
      </c>
      <c r="B137" s="1" t="s">
        <v>319</v>
      </c>
      <c r="C137" s="6" t="s">
        <v>9</v>
      </c>
      <c r="D137" s="12">
        <v>254</v>
      </c>
    </row>
    <row r="138" spans="1:4" x14ac:dyDescent="0.35">
      <c r="A138" s="2">
        <v>114</v>
      </c>
      <c r="B138" s="1" t="s">
        <v>107</v>
      </c>
      <c r="C138" s="2" t="s">
        <v>9</v>
      </c>
      <c r="D138" s="12">
        <v>254</v>
      </c>
    </row>
    <row r="139" spans="1:4" ht="62" x14ac:dyDescent="0.35">
      <c r="A139" s="2">
        <v>115</v>
      </c>
      <c r="B139" s="1" t="s">
        <v>201</v>
      </c>
      <c r="C139" s="2" t="s">
        <v>9</v>
      </c>
      <c r="D139" s="12">
        <v>254</v>
      </c>
    </row>
    <row r="140" spans="1:4" x14ac:dyDescent="0.35">
      <c r="A140" s="2">
        <v>116</v>
      </c>
      <c r="B140" s="74" t="s">
        <v>102</v>
      </c>
      <c r="C140" s="75"/>
      <c r="D140" s="76"/>
    </row>
    <row r="141" spans="1:4" ht="124" x14ac:dyDescent="0.35">
      <c r="A141" s="2">
        <v>117</v>
      </c>
      <c r="B141" s="1" t="s">
        <v>213</v>
      </c>
      <c r="C141" s="6" t="s">
        <v>9</v>
      </c>
      <c r="D141" s="12">
        <v>632</v>
      </c>
    </row>
    <row r="142" spans="1:4" ht="46.5" x14ac:dyDescent="0.35">
      <c r="A142" s="2">
        <v>118</v>
      </c>
      <c r="B142" s="1" t="s">
        <v>214</v>
      </c>
      <c r="C142" s="2" t="s">
        <v>9</v>
      </c>
      <c r="D142" s="12">
        <v>632</v>
      </c>
    </row>
    <row r="143" spans="1:4" ht="108.5" x14ac:dyDescent="0.35">
      <c r="A143" s="2">
        <v>119</v>
      </c>
      <c r="B143" s="1" t="s">
        <v>311</v>
      </c>
      <c r="C143" s="2" t="s">
        <v>9</v>
      </c>
      <c r="D143" s="12">
        <v>632</v>
      </c>
    </row>
    <row r="144" spans="1:4" x14ac:dyDescent="0.35">
      <c r="A144" s="2">
        <v>120</v>
      </c>
      <c r="B144" s="74" t="s">
        <v>104</v>
      </c>
      <c r="C144" s="75"/>
      <c r="D144" s="76"/>
    </row>
    <row r="145" spans="1:6" ht="93" x14ac:dyDescent="0.35">
      <c r="A145" s="2">
        <v>121</v>
      </c>
      <c r="B145" s="1" t="s">
        <v>259</v>
      </c>
      <c r="C145" s="6" t="s">
        <v>105</v>
      </c>
      <c r="D145" s="12" t="s">
        <v>260</v>
      </c>
    </row>
    <row r="146" spans="1:6" ht="31" x14ac:dyDescent="0.35">
      <c r="A146" s="2">
        <v>122</v>
      </c>
      <c r="B146" s="1" t="s">
        <v>261</v>
      </c>
      <c r="C146" s="6" t="s">
        <v>9</v>
      </c>
      <c r="D146" s="12">
        <v>5.54</v>
      </c>
    </row>
    <row r="147" spans="1:6" ht="31" x14ac:dyDescent="0.35">
      <c r="A147" s="2">
        <v>123</v>
      </c>
      <c r="B147" s="1" t="s">
        <v>262</v>
      </c>
      <c r="C147" s="6" t="s">
        <v>9</v>
      </c>
      <c r="D147" s="12">
        <v>5.54</v>
      </c>
    </row>
    <row r="148" spans="1:6" ht="62" x14ac:dyDescent="0.35">
      <c r="A148" s="2">
        <v>124</v>
      </c>
      <c r="B148" s="1" t="s">
        <v>320</v>
      </c>
      <c r="C148" s="2" t="s">
        <v>29</v>
      </c>
      <c r="D148" s="59">
        <f>5.08+17.696</f>
        <v>22.776000000000003</v>
      </c>
    </row>
    <row r="149" spans="1:6" x14ac:dyDescent="0.35">
      <c r="A149" s="2">
        <v>125</v>
      </c>
      <c r="B149" s="9" t="s">
        <v>223</v>
      </c>
      <c r="C149" s="6"/>
      <c r="D149" s="12"/>
    </row>
    <row r="150" spans="1:6" s="50" customFormat="1" ht="49.5" customHeight="1" x14ac:dyDescent="0.35">
      <c r="A150" s="2">
        <v>126</v>
      </c>
      <c r="B150" s="67" t="s">
        <v>224</v>
      </c>
      <c r="C150" s="57"/>
      <c r="D150" s="57"/>
      <c r="E150" s="48"/>
      <c r="F150" s="49"/>
    </row>
    <row r="151" spans="1:6" s="50" customFormat="1" ht="109.5" customHeight="1" x14ac:dyDescent="0.35">
      <c r="A151" s="2">
        <v>127</v>
      </c>
      <c r="B151" s="1" t="s">
        <v>226</v>
      </c>
      <c r="C151" s="2" t="s">
        <v>225</v>
      </c>
      <c r="D151" s="54">
        <v>1</v>
      </c>
      <c r="E151" s="48"/>
      <c r="F151" s="49"/>
    </row>
    <row r="152" spans="1:6" s="50" customFormat="1" x14ac:dyDescent="0.35">
      <c r="A152" s="2">
        <v>128</v>
      </c>
      <c r="B152" s="74" t="s">
        <v>96</v>
      </c>
      <c r="C152" s="75"/>
      <c r="D152" s="76"/>
      <c r="E152" s="48"/>
      <c r="F152" s="49"/>
    </row>
    <row r="153" spans="1:6" s="50" customFormat="1" ht="77.5" x14ac:dyDescent="0.35">
      <c r="A153" s="2">
        <v>129</v>
      </c>
      <c r="B153" s="1" t="s">
        <v>97</v>
      </c>
      <c r="C153" s="2" t="s">
        <v>98</v>
      </c>
      <c r="D153" s="12" t="s">
        <v>109</v>
      </c>
      <c r="E153" s="48"/>
      <c r="F153" s="49"/>
    </row>
    <row r="154" spans="1:6" s="50" customFormat="1" x14ac:dyDescent="0.35">
      <c r="A154" s="2">
        <v>130</v>
      </c>
      <c r="B154" s="74" t="s">
        <v>100</v>
      </c>
      <c r="C154" s="75"/>
      <c r="D154" s="76"/>
      <c r="E154" s="51"/>
      <c r="F154" s="49"/>
    </row>
    <row r="155" spans="1:6" s="50" customFormat="1" ht="93" x14ac:dyDescent="0.35">
      <c r="A155" s="2">
        <v>131</v>
      </c>
      <c r="B155" s="1" t="s">
        <v>321</v>
      </c>
      <c r="C155" s="6" t="s">
        <v>9</v>
      </c>
      <c r="D155" s="12">
        <v>96</v>
      </c>
      <c r="E155" s="51"/>
      <c r="F155" s="49"/>
    </row>
    <row r="156" spans="1:6" s="50" customFormat="1" x14ac:dyDescent="0.35">
      <c r="A156" s="2">
        <v>132</v>
      </c>
      <c r="B156" s="1" t="s">
        <v>143</v>
      </c>
      <c r="C156" s="2" t="s">
        <v>9</v>
      </c>
      <c r="D156" s="12">
        <v>96</v>
      </c>
      <c r="E156" s="48"/>
      <c r="F156" s="49"/>
    </row>
    <row r="157" spans="1:6" s="50" customFormat="1" ht="65.25" customHeight="1" x14ac:dyDescent="0.35">
      <c r="A157" s="2">
        <v>133</v>
      </c>
      <c r="B157" s="1" t="s">
        <v>227</v>
      </c>
      <c r="C157" s="2" t="s">
        <v>9</v>
      </c>
      <c r="D157" s="12">
        <v>96</v>
      </c>
      <c r="E157" s="48"/>
      <c r="F157" s="49"/>
    </row>
    <row r="158" spans="1:6" s="50" customFormat="1" ht="24.75" customHeight="1" x14ac:dyDescent="0.35">
      <c r="A158" s="2">
        <v>134</v>
      </c>
      <c r="B158" s="74" t="s">
        <v>102</v>
      </c>
      <c r="C158" s="75"/>
      <c r="D158" s="76"/>
      <c r="E158" s="48"/>
      <c r="F158" s="49"/>
    </row>
    <row r="159" spans="1:6" s="50" customFormat="1" ht="108.75" customHeight="1" x14ac:dyDescent="0.35">
      <c r="A159" s="2">
        <v>135</v>
      </c>
      <c r="B159" s="1" t="s">
        <v>228</v>
      </c>
      <c r="C159" s="6" t="s">
        <v>9</v>
      </c>
      <c r="D159" s="12">
        <v>170</v>
      </c>
      <c r="E159" s="48"/>
      <c r="F159" s="49"/>
    </row>
    <row r="160" spans="1:6" s="50" customFormat="1" ht="69" customHeight="1" x14ac:dyDescent="0.35">
      <c r="A160" s="2">
        <v>136</v>
      </c>
      <c r="B160" s="1" t="s">
        <v>229</v>
      </c>
      <c r="C160" s="2" t="s">
        <v>9</v>
      </c>
      <c r="D160" s="12">
        <v>170</v>
      </c>
      <c r="E160" s="48"/>
      <c r="F160" s="49"/>
    </row>
    <row r="161" spans="1:6" s="50" customFormat="1" ht="132" customHeight="1" x14ac:dyDescent="0.35">
      <c r="A161" s="2">
        <v>137</v>
      </c>
      <c r="B161" s="1" t="s">
        <v>230</v>
      </c>
      <c r="C161" s="2" t="s">
        <v>9</v>
      </c>
      <c r="D161" s="12">
        <v>170</v>
      </c>
      <c r="E161" s="48"/>
      <c r="F161" s="49"/>
    </row>
    <row r="162" spans="1:6" s="50" customFormat="1" ht="17.25" customHeight="1" x14ac:dyDescent="0.35">
      <c r="A162" s="2">
        <v>138</v>
      </c>
      <c r="B162" s="74" t="s">
        <v>104</v>
      </c>
      <c r="C162" s="75"/>
      <c r="D162" s="76"/>
      <c r="E162" s="48"/>
      <c r="F162" s="49"/>
    </row>
    <row r="163" spans="1:6" s="50" customFormat="1" ht="99.75" customHeight="1" x14ac:dyDescent="0.35">
      <c r="A163" s="2">
        <v>139</v>
      </c>
      <c r="B163" s="1" t="s">
        <v>231</v>
      </c>
      <c r="C163" s="6" t="s">
        <v>105</v>
      </c>
      <c r="D163" s="12" t="s">
        <v>232</v>
      </c>
      <c r="E163" s="48"/>
      <c r="F163" s="49"/>
    </row>
    <row r="164" spans="1:6" s="50" customFormat="1" ht="37.5" customHeight="1" x14ac:dyDescent="0.35">
      <c r="A164" s="2">
        <v>140</v>
      </c>
      <c r="B164" s="1" t="s">
        <v>233</v>
      </c>
      <c r="C164" s="6" t="s">
        <v>9</v>
      </c>
      <c r="D164" s="12">
        <v>3.21</v>
      </c>
      <c r="E164" s="48"/>
      <c r="F164" s="49"/>
    </row>
    <row r="165" spans="1:6" s="50" customFormat="1" ht="47.25" customHeight="1" x14ac:dyDescent="0.35">
      <c r="A165" s="2">
        <v>141</v>
      </c>
      <c r="B165" s="1" t="s">
        <v>234</v>
      </c>
      <c r="C165" s="6" t="s">
        <v>9</v>
      </c>
      <c r="D165" s="12">
        <v>3.21</v>
      </c>
      <c r="E165" s="48"/>
      <c r="F165" s="49"/>
    </row>
    <row r="166" spans="1:6" s="50" customFormat="1" ht="78" customHeight="1" x14ac:dyDescent="0.35">
      <c r="A166" s="2">
        <v>142</v>
      </c>
      <c r="B166" s="1" t="s">
        <v>235</v>
      </c>
      <c r="C166" s="2" t="s">
        <v>29</v>
      </c>
      <c r="D166" s="65">
        <f>1.92+4.76</f>
        <v>6.68</v>
      </c>
      <c r="E166" s="48"/>
      <c r="F166" s="49"/>
    </row>
    <row r="167" spans="1:6" s="50" customFormat="1" ht="33.75" customHeight="1" x14ac:dyDescent="0.35">
      <c r="A167" s="2">
        <v>143</v>
      </c>
      <c r="B167" s="52" t="s">
        <v>236</v>
      </c>
      <c r="C167" s="53"/>
      <c r="D167" s="54"/>
      <c r="E167" s="48"/>
      <c r="F167" s="49"/>
    </row>
    <row r="168" spans="1:6" ht="45" x14ac:dyDescent="0.35">
      <c r="A168" s="2">
        <v>144</v>
      </c>
      <c r="B168" s="67" t="s">
        <v>237</v>
      </c>
      <c r="C168" s="47"/>
      <c r="D168" s="47"/>
    </row>
    <row r="169" spans="1:6" ht="139.5" x14ac:dyDescent="0.35">
      <c r="A169" s="2">
        <v>145</v>
      </c>
      <c r="B169" s="1" t="s">
        <v>238</v>
      </c>
      <c r="C169" s="2" t="s">
        <v>239</v>
      </c>
      <c r="D169" s="12">
        <v>1</v>
      </c>
    </row>
    <row r="170" spans="1:6" x14ac:dyDescent="0.35">
      <c r="A170" s="2">
        <v>146</v>
      </c>
      <c r="B170" s="74" t="s">
        <v>96</v>
      </c>
      <c r="C170" s="75"/>
      <c r="D170" s="76"/>
    </row>
    <row r="171" spans="1:6" ht="77.5" x14ac:dyDescent="0.35">
      <c r="A171" s="2">
        <v>147</v>
      </c>
      <c r="B171" s="1" t="s">
        <v>97</v>
      </c>
      <c r="C171" s="2" t="s">
        <v>98</v>
      </c>
      <c r="D171" s="12" t="s">
        <v>109</v>
      </c>
    </row>
    <row r="172" spans="1:6" x14ac:dyDescent="0.35">
      <c r="A172" s="2">
        <v>148</v>
      </c>
      <c r="B172" s="74" t="s">
        <v>100</v>
      </c>
      <c r="C172" s="75"/>
      <c r="D172" s="76"/>
    </row>
    <row r="173" spans="1:6" ht="108.5" x14ac:dyDescent="0.35">
      <c r="A173" s="2">
        <v>149</v>
      </c>
      <c r="B173" s="1" t="s">
        <v>322</v>
      </c>
      <c r="C173" s="6" t="s">
        <v>9</v>
      </c>
      <c r="D173" s="12">
        <v>62</v>
      </c>
    </row>
    <row r="174" spans="1:6" x14ac:dyDescent="0.35">
      <c r="A174" s="2">
        <v>150</v>
      </c>
      <c r="B174" s="1" t="s">
        <v>101</v>
      </c>
      <c r="C174" s="2" t="s">
        <v>9</v>
      </c>
      <c r="D174" s="12">
        <v>62</v>
      </c>
    </row>
    <row r="175" spans="1:6" ht="62" x14ac:dyDescent="0.35">
      <c r="A175" s="2">
        <v>151</v>
      </c>
      <c r="B175" s="1" t="s">
        <v>240</v>
      </c>
      <c r="C175" s="2" t="s">
        <v>9</v>
      </c>
      <c r="D175" s="12">
        <v>62</v>
      </c>
    </row>
    <row r="176" spans="1:6" x14ac:dyDescent="0.35">
      <c r="A176" s="2">
        <v>152</v>
      </c>
      <c r="B176" s="74" t="s">
        <v>102</v>
      </c>
      <c r="C176" s="75"/>
      <c r="D176" s="76"/>
    </row>
    <row r="177" spans="1:4" ht="124" x14ac:dyDescent="0.35">
      <c r="A177" s="2">
        <v>153</v>
      </c>
      <c r="B177" s="1" t="s">
        <v>242</v>
      </c>
      <c r="C177" s="6" t="s">
        <v>9</v>
      </c>
      <c r="D177" s="12">
        <v>120</v>
      </c>
    </row>
    <row r="178" spans="1:4" ht="31" x14ac:dyDescent="0.35">
      <c r="A178" s="2">
        <v>154</v>
      </c>
      <c r="B178" s="1" t="s">
        <v>241</v>
      </c>
      <c r="C178" s="2" t="s">
        <v>9</v>
      </c>
      <c r="D178" s="12">
        <v>120</v>
      </c>
    </row>
    <row r="179" spans="1:4" ht="124" x14ac:dyDescent="0.35">
      <c r="A179" s="2">
        <v>155</v>
      </c>
      <c r="B179" s="1" t="s">
        <v>243</v>
      </c>
      <c r="C179" s="2" t="s">
        <v>9</v>
      </c>
      <c r="D179" s="12">
        <v>120</v>
      </c>
    </row>
    <row r="180" spans="1:4" x14ac:dyDescent="0.35">
      <c r="A180" s="2">
        <v>156</v>
      </c>
      <c r="B180" s="74" t="s">
        <v>104</v>
      </c>
      <c r="C180" s="75"/>
      <c r="D180" s="76"/>
    </row>
    <row r="181" spans="1:4" ht="77.5" x14ac:dyDescent="0.35">
      <c r="A181" s="2">
        <v>157</v>
      </c>
      <c r="B181" s="1" t="s">
        <v>244</v>
      </c>
      <c r="C181" s="6" t="s">
        <v>105</v>
      </c>
      <c r="D181" s="12" t="s">
        <v>245</v>
      </c>
    </row>
    <row r="182" spans="1:4" ht="31" x14ac:dyDescent="0.35">
      <c r="A182" s="2">
        <v>158</v>
      </c>
      <c r="B182" s="1" t="s">
        <v>246</v>
      </c>
      <c r="C182" s="6" t="s">
        <v>9</v>
      </c>
      <c r="D182" s="12">
        <v>2.73</v>
      </c>
    </row>
    <row r="183" spans="1:4" ht="46.5" x14ac:dyDescent="0.35">
      <c r="A183" s="2">
        <v>159</v>
      </c>
      <c r="B183" s="1" t="s">
        <v>247</v>
      </c>
      <c r="C183" s="6" t="s">
        <v>9</v>
      </c>
      <c r="D183" s="12">
        <v>2.73</v>
      </c>
    </row>
    <row r="184" spans="1:4" ht="62" x14ac:dyDescent="0.35">
      <c r="A184" s="2">
        <v>160</v>
      </c>
      <c r="B184" s="1" t="s">
        <v>323</v>
      </c>
      <c r="C184" s="2" t="s">
        <v>29</v>
      </c>
      <c r="D184" s="59">
        <f>1.24+3.36</f>
        <v>4.5999999999999996</v>
      </c>
    </row>
    <row r="185" spans="1:4" x14ac:dyDescent="0.35">
      <c r="A185" s="2">
        <v>161</v>
      </c>
      <c r="B185" s="9" t="s">
        <v>248</v>
      </c>
      <c r="C185" s="6"/>
      <c r="D185" s="12"/>
    </row>
    <row r="186" spans="1:4" ht="45" x14ac:dyDescent="0.35">
      <c r="A186" s="2">
        <v>162</v>
      </c>
      <c r="B186" s="67" t="s">
        <v>249</v>
      </c>
      <c r="C186" s="6"/>
      <c r="D186" s="12"/>
    </row>
    <row r="187" spans="1:4" ht="139.5" x14ac:dyDescent="0.35">
      <c r="A187" s="2">
        <v>163</v>
      </c>
      <c r="B187" s="1" t="s">
        <v>238</v>
      </c>
      <c r="C187" s="2" t="s">
        <v>239</v>
      </c>
      <c r="D187" s="12">
        <v>1</v>
      </c>
    </row>
    <row r="188" spans="1:4" x14ac:dyDescent="0.35">
      <c r="A188" s="2">
        <v>164</v>
      </c>
      <c r="B188" s="74" t="s">
        <v>96</v>
      </c>
      <c r="C188" s="75"/>
      <c r="D188" s="76"/>
    </row>
    <row r="189" spans="1:4" ht="77.5" x14ac:dyDescent="0.35">
      <c r="A189" s="2">
        <v>165</v>
      </c>
      <c r="B189" s="1" t="s">
        <v>97</v>
      </c>
      <c r="C189" s="2" t="s">
        <v>98</v>
      </c>
      <c r="D189" s="12" t="s">
        <v>109</v>
      </c>
    </row>
    <row r="190" spans="1:4" x14ac:dyDescent="0.35">
      <c r="A190" s="2">
        <v>166</v>
      </c>
      <c r="B190" s="74" t="s">
        <v>100</v>
      </c>
      <c r="C190" s="75"/>
      <c r="D190" s="76"/>
    </row>
    <row r="191" spans="1:4" ht="108.5" x14ac:dyDescent="0.35">
      <c r="A191" s="2">
        <v>167</v>
      </c>
      <c r="B191" s="1" t="s">
        <v>322</v>
      </c>
      <c r="C191" s="6" t="s">
        <v>9</v>
      </c>
      <c r="D191" s="12">
        <v>62</v>
      </c>
    </row>
    <row r="192" spans="1:4" x14ac:dyDescent="0.35">
      <c r="A192" s="2">
        <v>168</v>
      </c>
      <c r="B192" s="1" t="s">
        <v>101</v>
      </c>
      <c r="C192" s="2" t="s">
        <v>9</v>
      </c>
      <c r="D192" s="12">
        <v>62</v>
      </c>
    </row>
    <row r="193" spans="1:4" ht="62" x14ac:dyDescent="0.35">
      <c r="A193" s="2">
        <v>169</v>
      </c>
      <c r="B193" s="1" t="s">
        <v>240</v>
      </c>
      <c r="C193" s="2" t="s">
        <v>9</v>
      </c>
      <c r="D193" s="12">
        <v>62</v>
      </c>
    </row>
    <row r="194" spans="1:4" x14ac:dyDescent="0.35">
      <c r="A194" s="2">
        <v>170</v>
      </c>
      <c r="B194" s="74" t="s">
        <v>102</v>
      </c>
      <c r="C194" s="75"/>
      <c r="D194" s="76"/>
    </row>
    <row r="195" spans="1:4" ht="124" x14ac:dyDescent="0.35">
      <c r="A195" s="2">
        <v>171</v>
      </c>
      <c r="B195" s="1" t="s">
        <v>242</v>
      </c>
      <c r="C195" s="6" t="s">
        <v>9</v>
      </c>
      <c r="D195" s="12">
        <v>120</v>
      </c>
    </row>
    <row r="196" spans="1:4" ht="31" x14ac:dyDescent="0.35">
      <c r="A196" s="2">
        <v>172</v>
      </c>
      <c r="B196" s="1" t="s">
        <v>241</v>
      </c>
      <c r="C196" s="2" t="s">
        <v>9</v>
      </c>
      <c r="D196" s="12">
        <v>120</v>
      </c>
    </row>
    <row r="197" spans="1:4" ht="124" x14ac:dyDescent="0.35">
      <c r="A197" s="2">
        <v>173</v>
      </c>
      <c r="B197" s="1" t="s">
        <v>243</v>
      </c>
      <c r="C197" s="2" t="s">
        <v>9</v>
      </c>
      <c r="D197" s="12">
        <v>120</v>
      </c>
    </row>
    <row r="198" spans="1:4" x14ac:dyDescent="0.35">
      <c r="A198" s="2">
        <v>174</v>
      </c>
      <c r="B198" s="74" t="s">
        <v>104</v>
      </c>
      <c r="C198" s="75"/>
      <c r="D198" s="76"/>
    </row>
    <row r="199" spans="1:4" ht="77.5" x14ac:dyDescent="0.35">
      <c r="A199" s="2">
        <v>175</v>
      </c>
      <c r="B199" s="1" t="s">
        <v>244</v>
      </c>
      <c r="C199" s="6" t="s">
        <v>105</v>
      </c>
      <c r="D199" s="12" t="s">
        <v>245</v>
      </c>
    </row>
    <row r="200" spans="1:4" ht="31" x14ac:dyDescent="0.35">
      <c r="A200" s="2">
        <v>176</v>
      </c>
      <c r="B200" s="1" t="s">
        <v>246</v>
      </c>
      <c r="C200" s="6" t="s">
        <v>9</v>
      </c>
      <c r="D200" s="12">
        <v>2.73</v>
      </c>
    </row>
    <row r="201" spans="1:4" ht="46.5" x14ac:dyDescent="0.35">
      <c r="A201" s="2">
        <v>177</v>
      </c>
      <c r="B201" s="1" t="s">
        <v>247</v>
      </c>
      <c r="C201" s="6" t="s">
        <v>9</v>
      </c>
      <c r="D201" s="12">
        <v>2.73</v>
      </c>
    </row>
    <row r="202" spans="1:4" ht="62" x14ac:dyDescent="0.35">
      <c r="A202" s="2">
        <v>178</v>
      </c>
      <c r="B202" s="1" t="s">
        <v>323</v>
      </c>
      <c r="C202" s="2" t="s">
        <v>29</v>
      </c>
      <c r="D202" s="59">
        <f>1.24+3.36</f>
        <v>4.5999999999999996</v>
      </c>
    </row>
    <row r="203" spans="1:4" x14ac:dyDescent="0.35">
      <c r="A203" s="2">
        <v>179</v>
      </c>
      <c r="B203" s="9" t="s">
        <v>236</v>
      </c>
      <c r="C203" s="2"/>
      <c r="D203" s="12"/>
    </row>
    <row r="204" spans="1:4" ht="60" x14ac:dyDescent="0.35">
      <c r="A204" s="2">
        <v>180</v>
      </c>
      <c r="B204" s="67" t="s">
        <v>250</v>
      </c>
      <c r="C204" s="6"/>
      <c r="D204" s="12"/>
    </row>
    <row r="205" spans="1:4" x14ac:dyDescent="0.35">
      <c r="A205" s="2">
        <v>181</v>
      </c>
      <c r="B205" s="74" t="s">
        <v>100</v>
      </c>
      <c r="C205" s="75"/>
      <c r="D205" s="76"/>
    </row>
    <row r="206" spans="1:4" ht="108.5" x14ac:dyDescent="0.35">
      <c r="A206" s="2">
        <v>182</v>
      </c>
      <c r="B206" s="1" t="s">
        <v>324</v>
      </c>
      <c r="C206" s="6" t="s">
        <v>9</v>
      </c>
      <c r="D206" s="12">
        <v>18</v>
      </c>
    </row>
    <row r="207" spans="1:4" x14ac:dyDescent="0.35">
      <c r="A207" s="2">
        <v>183</v>
      </c>
      <c r="B207" s="1" t="s">
        <v>101</v>
      </c>
      <c r="C207" s="2" t="s">
        <v>9</v>
      </c>
      <c r="D207" s="12">
        <v>18</v>
      </c>
    </row>
    <row r="208" spans="1:4" ht="62" x14ac:dyDescent="0.35">
      <c r="A208" s="2">
        <v>184</v>
      </c>
      <c r="B208" s="1" t="s">
        <v>251</v>
      </c>
      <c r="C208" s="2" t="s">
        <v>9</v>
      </c>
      <c r="D208" s="12">
        <v>18</v>
      </c>
    </row>
    <row r="209" spans="1:4" ht="62" x14ac:dyDescent="0.35">
      <c r="A209" s="2">
        <v>185</v>
      </c>
      <c r="B209" s="1" t="s">
        <v>325</v>
      </c>
      <c r="C209" s="2" t="s">
        <v>29</v>
      </c>
      <c r="D209" s="59">
        <f>0.36</f>
        <v>0.36</v>
      </c>
    </row>
    <row r="210" spans="1:4" x14ac:dyDescent="0.35">
      <c r="A210" s="2">
        <v>186</v>
      </c>
      <c r="B210" s="9" t="s">
        <v>252</v>
      </c>
      <c r="C210" s="2"/>
      <c r="D210" s="12"/>
    </row>
    <row r="211" spans="1:4" ht="60" x14ac:dyDescent="0.35">
      <c r="A211" s="2">
        <v>187</v>
      </c>
      <c r="B211" s="67" t="s">
        <v>253</v>
      </c>
      <c r="C211" s="2"/>
      <c r="D211" s="12"/>
    </row>
    <row r="212" spans="1:4" x14ac:dyDescent="0.35">
      <c r="A212" s="2">
        <v>188</v>
      </c>
      <c r="B212" s="74" t="s">
        <v>100</v>
      </c>
      <c r="C212" s="75"/>
      <c r="D212" s="76"/>
    </row>
    <row r="213" spans="1:4" ht="108.5" x14ac:dyDescent="0.35">
      <c r="A213" s="2">
        <v>189</v>
      </c>
      <c r="B213" s="1" t="s">
        <v>324</v>
      </c>
      <c r="C213" s="6" t="s">
        <v>9</v>
      </c>
      <c r="D213" s="12">
        <v>18</v>
      </c>
    </row>
    <row r="214" spans="1:4" x14ac:dyDescent="0.35">
      <c r="A214" s="2">
        <v>190</v>
      </c>
      <c r="B214" s="1" t="s">
        <v>101</v>
      </c>
      <c r="C214" s="2" t="s">
        <v>9</v>
      </c>
      <c r="D214" s="12">
        <v>18</v>
      </c>
    </row>
    <row r="215" spans="1:4" ht="62" x14ac:dyDescent="0.35">
      <c r="A215" s="2">
        <v>191</v>
      </c>
      <c r="B215" s="1" t="s">
        <v>251</v>
      </c>
      <c r="C215" s="2" t="s">
        <v>9</v>
      </c>
      <c r="D215" s="12">
        <v>18</v>
      </c>
    </row>
    <row r="216" spans="1:4" ht="62" x14ac:dyDescent="0.35">
      <c r="A216" s="2">
        <v>192</v>
      </c>
      <c r="B216" s="1" t="s">
        <v>325</v>
      </c>
      <c r="C216" s="2" t="s">
        <v>29</v>
      </c>
      <c r="D216" s="59">
        <f>0.36</f>
        <v>0.36</v>
      </c>
    </row>
    <row r="217" spans="1:4" x14ac:dyDescent="0.35">
      <c r="A217" s="2">
        <v>193</v>
      </c>
      <c r="B217" s="9" t="s">
        <v>252</v>
      </c>
      <c r="C217" s="2"/>
      <c r="D217" s="12"/>
    </row>
    <row r="218" spans="1:4" ht="60" x14ac:dyDescent="0.35">
      <c r="A218" s="2">
        <v>194</v>
      </c>
      <c r="B218" s="67" t="s">
        <v>254</v>
      </c>
      <c r="C218" s="2"/>
      <c r="D218" s="12"/>
    </row>
    <row r="219" spans="1:4" x14ac:dyDescent="0.35">
      <c r="A219" s="2">
        <v>195</v>
      </c>
      <c r="B219" s="74" t="s">
        <v>100</v>
      </c>
      <c r="C219" s="75"/>
      <c r="D219" s="76"/>
    </row>
    <row r="220" spans="1:4" ht="108.5" x14ac:dyDescent="0.35">
      <c r="A220" s="2">
        <v>196</v>
      </c>
      <c r="B220" s="1" t="s">
        <v>324</v>
      </c>
      <c r="C220" s="6" t="s">
        <v>9</v>
      </c>
      <c r="D220" s="12">
        <v>18</v>
      </c>
    </row>
    <row r="221" spans="1:4" x14ac:dyDescent="0.35">
      <c r="A221" s="2">
        <v>197</v>
      </c>
      <c r="B221" s="1" t="s">
        <v>101</v>
      </c>
      <c r="C221" s="2" t="s">
        <v>9</v>
      </c>
      <c r="D221" s="12">
        <v>18</v>
      </c>
    </row>
    <row r="222" spans="1:4" ht="62" x14ac:dyDescent="0.35">
      <c r="A222" s="2">
        <v>198</v>
      </c>
      <c r="B222" s="1" t="s">
        <v>251</v>
      </c>
      <c r="C222" s="2" t="s">
        <v>9</v>
      </c>
      <c r="D222" s="12">
        <v>18</v>
      </c>
    </row>
    <row r="223" spans="1:4" ht="62" x14ac:dyDescent="0.35">
      <c r="A223" s="2">
        <v>199</v>
      </c>
      <c r="B223" s="1" t="s">
        <v>325</v>
      </c>
      <c r="C223" s="2" t="s">
        <v>29</v>
      </c>
      <c r="D223" s="59">
        <f>0.36</f>
        <v>0.36</v>
      </c>
    </row>
    <row r="224" spans="1:4" x14ac:dyDescent="0.35">
      <c r="A224" s="2">
        <v>200</v>
      </c>
      <c r="B224" s="9" t="s">
        <v>252</v>
      </c>
      <c r="C224" s="2"/>
      <c r="D224" s="12"/>
    </row>
    <row r="225" spans="1:4" ht="45" x14ac:dyDescent="0.35">
      <c r="A225" s="2">
        <v>201</v>
      </c>
      <c r="B225" s="67" t="s">
        <v>255</v>
      </c>
      <c r="C225" s="2"/>
      <c r="D225" s="12"/>
    </row>
    <row r="226" spans="1:4" ht="108.5" x14ac:dyDescent="0.35">
      <c r="A226" s="2">
        <v>202</v>
      </c>
      <c r="B226" s="1" t="s">
        <v>108</v>
      </c>
      <c r="C226" s="2" t="s">
        <v>94</v>
      </c>
      <c r="D226" s="12">
        <v>1</v>
      </c>
    </row>
    <row r="227" spans="1:4" x14ac:dyDescent="0.35">
      <c r="A227" s="2">
        <v>203</v>
      </c>
      <c r="B227" s="74" t="s">
        <v>96</v>
      </c>
      <c r="C227" s="75"/>
      <c r="D227" s="76"/>
    </row>
    <row r="228" spans="1:4" ht="77.5" x14ac:dyDescent="0.35">
      <c r="A228" s="2">
        <v>204</v>
      </c>
      <c r="B228" s="1" t="s">
        <v>97</v>
      </c>
      <c r="C228" s="2" t="s">
        <v>98</v>
      </c>
      <c r="D228" s="12" t="s">
        <v>256</v>
      </c>
    </row>
    <row r="229" spans="1:4" x14ac:dyDescent="0.35">
      <c r="A229" s="2">
        <v>205</v>
      </c>
      <c r="B229" s="1" t="s">
        <v>215</v>
      </c>
      <c r="C229" s="2" t="s">
        <v>103</v>
      </c>
      <c r="D229" s="12" t="s">
        <v>217</v>
      </c>
    </row>
    <row r="230" spans="1:4" ht="46.5" x14ac:dyDescent="0.35">
      <c r="A230" s="2">
        <v>206</v>
      </c>
      <c r="B230" s="1" t="s">
        <v>216</v>
      </c>
      <c r="C230" s="2" t="s">
        <v>103</v>
      </c>
      <c r="D230" s="12" t="s">
        <v>217</v>
      </c>
    </row>
    <row r="231" spans="1:4" x14ac:dyDescent="0.35">
      <c r="A231" s="2">
        <v>207</v>
      </c>
      <c r="B231" s="1" t="s">
        <v>124</v>
      </c>
      <c r="C231" s="2" t="s">
        <v>120</v>
      </c>
      <c r="D231" s="6" t="s">
        <v>219</v>
      </c>
    </row>
    <row r="232" spans="1:4" ht="62" x14ac:dyDescent="0.35">
      <c r="A232" s="2">
        <v>208</v>
      </c>
      <c r="B232" s="1" t="s">
        <v>218</v>
      </c>
      <c r="C232" s="2" t="s">
        <v>120</v>
      </c>
      <c r="D232" s="6" t="s">
        <v>219</v>
      </c>
    </row>
    <row r="233" spans="1:4" x14ac:dyDescent="0.35">
      <c r="A233" s="2">
        <v>209</v>
      </c>
      <c r="B233" s="1" t="s">
        <v>220</v>
      </c>
      <c r="C233" s="2" t="s">
        <v>120</v>
      </c>
      <c r="D233" s="6" t="s">
        <v>222</v>
      </c>
    </row>
    <row r="234" spans="1:4" x14ac:dyDescent="0.35">
      <c r="A234" s="2">
        <v>210</v>
      </c>
      <c r="B234" s="1" t="s">
        <v>221</v>
      </c>
      <c r="C234" s="2" t="s">
        <v>120</v>
      </c>
      <c r="D234" s="6" t="s">
        <v>222</v>
      </c>
    </row>
    <row r="235" spans="1:4" x14ac:dyDescent="0.35">
      <c r="A235" s="2">
        <v>211</v>
      </c>
      <c r="B235" s="74" t="s">
        <v>100</v>
      </c>
      <c r="C235" s="75"/>
      <c r="D235" s="76"/>
    </row>
    <row r="236" spans="1:4" ht="124" x14ac:dyDescent="0.35">
      <c r="A236" s="2">
        <v>212</v>
      </c>
      <c r="B236" s="1" t="s">
        <v>257</v>
      </c>
      <c r="C236" s="6" t="s">
        <v>9</v>
      </c>
      <c r="D236" s="12">
        <v>320</v>
      </c>
    </row>
    <row r="237" spans="1:4" x14ac:dyDescent="0.35">
      <c r="A237" s="2">
        <v>213</v>
      </c>
      <c r="B237" s="1" t="s">
        <v>101</v>
      </c>
      <c r="C237" s="2" t="s">
        <v>9</v>
      </c>
      <c r="D237" s="12">
        <v>320</v>
      </c>
    </row>
    <row r="238" spans="1:4" ht="91.5" customHeight="1" x14ac:dyDescent="0.35">
      <c r="A238" s="2">
        <v>214</v>
      </c>
      <c r="B238" s="1" t="s">
        <v>258</v>
      </c>
      <c r="C238" s="2" t="s">
        <v>9</v>
      </c>
      <c r="D238" s="12">
        <v>320</v>
      </c>
    </row>
    <row r="239" spans="1:4" x14ac:dyDescent="0.35">
      <c r="A239" s="2">
        <v>215</v>
      </c>
      <c r="B239" s="74" t="s">
        <v>102</v>
      </c>
      <c r="C239" s="75"/>
      <c r="D239" s="76"/>
    </row>
    <row r="240" spans="1:4" ht="124" x14ac:dyDescent="0.35">
      <c r="A240" s="2">
        <v>216</v>
      </c>
      <c r="B240" s="1" t="s">
        <v>111</v>
      </c>
      <c r="C240" s="6" t="s">
        <v>9</v>
      </c>
      <c r="D240" s="12">
        <v>632</v>
      </c>
    </row>
    <row r="241" spans="1:4" ht="46.5" x14ac:dyDescent="0.35">
      <c r="A241" s="2">
        <v>217</v>
      </c>
      <c r="B241" s="1" t="s">
        <v>112</v>
      </c>
      <c r="C241" s="2" t="s">
        <v>9</v>
      </c>
      <c r="D241" s="12">
        <v>632</v>
      </c>
    </row>
    <row r="242" spans="1:4" ht="108.5" x14ac:dyDescent="0.35">
      <c r="A242" s="2">
        <v>218</v>
      </c>
      <c r="B242" s="1" t="s">
        <v>125</v>
      </c>
      <c r="C242" s="2" t="s">
        <v>9</v>
      </c>
      <c r="D242" s="12">
        <v>632</v>
      </c>
    </row>
    <row r="243" spans="1:4" x14ac:dyDescent="0.35">
      <c r="A243" s="2">
        <v>219</v>
      </c>
      <c r="B243" s="74" t="s">
        <v>104</v>
      </c>
      <c r="C243" s="75"/>
      <c r="D243" s="76"/>
    </row>
    <row r="244" spans="1:4" ht="93" x14ac:dyDescent="0.35">
      <c r="A244" s="2">
        <v>220</v>
      </c>
      <c r="B244" s="1" t="s">
        <v>259</v>
      </c>
      <c r="C244" s="6" t="s">
        <v>105</v>
      </c>
      <c r="D244" s="12" t="s">
        <v>260</v>
      </c>
    </row>
    <row r="245" spans="1:4" ht="31" x14ac:dyDescent="0.35">
      <c r="A245" s="2">
        <v>221</v>
      </c>
      <c r="B245" s="1" t="s">
        <v>261</v>
      </c>
      <c r="C245" s="6" t="s">
        <v>9</v>
      </c>
      <c r="D245" s="12">
        <v>5.54</v>
      </c>
    </row>
    <row r="246" spans="1:4" ht="31" x14ac:dyDescent="0.35">
      <c r="A246" s="2">
        <v>222</v>
      </c>
      <c r="B246" s="1" t="s">
        <v>262</v>
      </c>
      <c r="C246" s="6" t="s">
        <v>9</v>
      </c>
      <c r="D246" s="12">
        <v>5.54</v>
      </c>
    </row>
    <row r="247" spans="1:4" ht="77.5" x14ac:dyDescent="0.35">
      <c r="A247" s="2">
        <v>223</v>
      </c>
      <c r="B247" s="1" t="s">
        <v>263</v>
      </c>
      <c r="C247" s="2" t="s">
        <v>29</v>
      </c>
      <c r="D247" s="59">
        <f>17.696+6.4</f>
        <v>24.096000000000004</v>
      </c>
    </row>
    <row r="248" spans="1:4" x14ac:dyDescent="0.35">
      <c r="A248" s="2">
        <v>224</v>
      </c>
      <c r="B248" s="9" t="s">
        <v>264</v>
      </c>
      <c r="C248" s="2"/>
      <c r="D248" s="12"/>
    </row>
    <row r="249" spans="1:4" ht="45" x14ac:dyDescent="0.35">
      <c r="A249" s="2">
        <v>225</v>
      </c>
      <c r="B249" s="67" t="s">
        <v>265</v>
      </c>
      <c r="C249" s="2"/>
      <c r="D249" s="12"/>
    </row>
    <row r="250" spans="1:4" ht="108.5" x14ac:dyDescent="0.35">
      <c r="A250" s="2">
        <v>226</v>
      </c>
      <c r="B250" s="1" t="s">
        <v>108</v>
      </c>
      <c r="C250" s="2" t="s">
        <v>94</v>
      </c>
      <c r="D250" s="12">
        <v>1</v>
      </c>
    </row>
    <row r="251" spans="1:4" x14ac:dyDescent="0.35">
      <c r="A251" s="2">
        <v>227</v>
      </c>
      <c r="B251" s="74" t="s">
        <v>96</v>
      </c>
      <c r="C251" s="75"/>
      <c r="D251" s="76"/>
    </row>
    <row r="252" spans="1:4" ht="77.5" x14ac:dyDescent="0.35">
      <c r="A252" s="2">
        <v>228</v>
      </c>
      <c r="B252" s="1" t="s">
        <v>97</v>
      </c>
      <c r="C252" s="2" t="s">
        <v>98</v>
      </c>
      <c r="D252" s="12" t="s">
        <v>256</v>
      </c>
    </row>
    <row r="253" spans="1:4" x14ac:dyDescent="0.35">
      <c r="A253" s="2">
        <v>229</v>
      </c>
      <c r="B253" s="74" t="s">
        <v>100</v>
      </c>
      <c r="C253" s="75"/>
      <c r="D253" s="76"/>
    </row>
    <row r="254" spans="1:4" ht="124" x14ac:dyDescent="0.35">
      <c r="A254" s="2">
        <v>230</v>
      </c>
      <c r="B254" s="1" t="s">
        <v>266</v>
      </c>
      <c r="C254" s="6" t="s">
        <v>9</v>
      </c>
      <c r="D254" s="12">
        <v>283</v>
      </c>
    </row>
    <row r="255" spans="1:4" x14ac:dyDescent="0.35">
      <c r="A255" s="2">
        <v>231</v>
      </c>
      <c r="B255" s="1" t="s">
        <v>101</v>
      </c>
      <c r="C255" s="2" t="s">
        <v>9</v>
      </c>
      <c r="D255" s="12">
        <v>283</v>
      </c>
    </row>
    <row r="256" spans="1:4" ht="77.5" x14ac:dyDescent="0.35">
      <c r="A256" s="2">
        <v>232</v>
      </c>
      <c r="B256" s="1" t="s">
        <v>267</v>
      </c>
      <c r="C256" s="2" t="s">
        <v>9</v>
      </c>
      <c r="D256" s="12">
        <v>283</v>
      </c>
    </row>
    <row r="257" spans="1:4" x14ac:dyDescent="0.35">
      <c r="A257" s="2">
        <v>233</v>
      </c>
      <c r="B257" s="74" t="s">
        <v>102</v>
      </c>
      <c r="C257" s="75"/>
      <c r="D257" s="76"/>
    </row>
    <row r="258" spans="1:4" ht="124" x14ac:dyDescent="0.35">
      <c r="A258" s="2">
        <v>234</v>
      </c>
      <c r="B258" s="1" t="s">
        <v>268</v>
      </c>
      <c r="C258" s="6" t="s">
        <v>9</v>
      </c>
      <c r="D258" s="12">
        <v>454</v>
      </c>
    </row>
    <row r="259" spans="1:4" ht="46.5" x14ac:dyDescent="0.35">
      <c r="A259" s="2">
        <v>235</v>
      </c>
      <c r="B259" s="1" t="s">
        <v>269</v>
      </c>
      <c r="C259" s="2" t="s">
        <v>9</v>
      </c>
      <c r="D259" s="12">
        <v>454</v>
      </c>
    </row>
    <row r="260" spans="1:4" ht="108.5" x14ac:dyDescent="0.35">
      <c r="A260" s="2">
        <v>236</v>
      </c>
      <c r="B260" s="1" t="s">
        <v>270</v>
      </c>
      <c r="C260" s="2" t="s">
        <v>9</v>
      </c>
      <c r="D260" s="12">
        <v>454</v>
      </c>
    </row>
    <row r="261" spans="1:4" x14ac:dyDescent="0.35">
      <c r="A261" s="2">
        <v>237</v>
      </c>
      <c r="B261" s="74" t="s">
        <v>104</v>
      </c>
      <c r="C261" s="75"/>
      <c r="D261" s="76"/>
    </row>
    <row r="262" spans="1:4" ht="93" x14ac:dyDescent="0.35">
      <c r="A262" s="2">
        <v>238</v>
      </c>
      <c r="B262" s="1" t="s">
        <v>259</v>
      </c>
      <c r="C262" s="6" t="s">
        <v>105</v>
      </c>
      <c r="D262" s="12" t="s">
        <v>260</v>
      </c>
    </row>
    <row r="263" spans="1:4" ht="31" x14ac:dyDescent="0.35">
      <c r="A263" s="2">
        <v>239</v>
      </c>
      <c r="B263" s="1" t="s">
        <v>261</v>
      </c>
      <c r="C263" s="6" t="s">
        <v>9</v>
      </c>
      <c r="D263" s="12">
        <v>5.54</v>
      </c>
    </row>
    <row r="264" spans="1:4" ht="31" x14ac:dyDescent="0.35">
      <c r="A264" s="2">
        <v>240</v>
      </c>
      <c r="B264" s="1" t="s">
        <v>262</v>
      </c>
      <c r="C264" s="6" t="s">
        <v>9</v>
      </c>
      <c r="D264" s="12">
        <v>5.54</v>
      </c>
    </row>
    <row r="265" spans="1:4" ht="62" x14ac:dyDescent="0.35">
      <c r="A265" s="2">
        <v>241</v>
      </c>
      <c r="B265" s="1" t="s">
        <v>271</v>
      </c>
      <c r="C265" s="2" t="s">
        <v>29</v>
      </c>
      <c r="D265" s="59">
        <f>12.712+5.66</f>
        <v>18.372</v>
      </c>
    </row>
    <row r="266" spans="1:4" x14ac:dyDescent="0.35">
      <c r="A266" s="2">
        <v>242</v>
      </c>
      <c r="B266" s="9" t="s">
        <v>272</v>
      </c>
      <c r="C266" s="2"/>
      <c r="D266" s="12"/>
    </row>
    <row r="267" spans="1:4" ht="45" x14ac:dyDescent="0.35">
      <c r="A267" s="2">
        <v>243</v>
      </c>
      <c r="B267" s="67" t="s">
        <v>273</v>
      </c>
      <c r="C267" s="6"/>
      <c r="D267" s="6"/>
    </row>
    <row r="268" spans="1:4" ht="108.5" x14ac:dyDescent="0.35">
      <c r="A268" s="2">
        <v>244</v>
      </c>
      <c r="B268" s="1" t="s">
        <v>274</v>
      </c>
      <c r="C268" s="2" t="s">
        <v>275</v>
      </c>
      <c r="D268" s="12">
        <v>1</v>
      </c>
    </row>
    <row r="269" spans="1:4" x14ac:dyDescent="0.35">
      <c r="A269" s="2">
        <v>245</v>
      </c>
      <c r="B269" s="74" t="s">
        <v>96</v>
      </c>
      <c r="C269" s="75"/>
      <c r="D269" s="76"/>
    </row>
    <row r="270" spans="1:4" ht="77.5" x14ac:dyDescent="0.35">
      <c r="A270" s="2">
        <v>246</v>
      </c>
      <c r="B270" s="1" t="s">
        <v>97</v>
      </c>
      <c r="C270" s="2" t="s">
        <v>98</v>
      </c>
      <c r="D270" s="12" t="s">
        <v>99</v>
      </c>
    </row>
    <row r="271" spans="1:4" x14ac:dyDescent="0.35">
      <c r="A271" s="2">
        <v>247</v>
      </c>
      <c r="B271" s="74" t="s">
        <v>100</v>
      </c>
      <c r="C271" s="75"/>
      <c r="D271" s="76"/>
    </row>
    <row r="272" spans="1:4" ht="93" x14ac:dyDescent="0.35">
      <c r="A272" s="2">
        <v>248</v>
      </c>
      <c r="B272" s="1" t="s">
        <v>276</v>
      </c>
      <c r="C272" s="6" t="s">
        <v>9</v>
      </c>
      <c r="D272" s="12">
        <v>62</v>
      </c>
    </row>
    <row r="273" spans="1:4" x14ac:dyDescent="0.35">
      <c r="A273" s="2">
        <v>249</v>
      </c>
      <c r="B273" s="1" t="s">
        <v>107</v>
      </c>
      <c r="C273" s="2" t="s">
        <v>9</v>
      </c>
      <c r="D273" s="12">
        <v>62</v>
      </c>
    </row>
    <row r="274" spans="1:4" ht="77.5" x14ac:dyDescent="0.35">
      <c r="A274" s="2">
        <v>250</v>
      </c>
      <c r="B274" s="1" t="s">
        <v>277</v>
      </c>
      <c r="C274" s="2" t="s">
        <v>9</v>
      </c>
      <c r="D274" s="12">
        <v>62</v>
      </c>
    </row>
    <row r="275" spans="1:4" x14ac:dyDescent="0.35">
      <c r="A275" s="2">
        <v>251</v>
      </c>
      <c r="B275" s="74" t="s">
        <v>102</v>
      </c>
      <c r="C275" s="75"/>
      <c r="D275" s="76"/>
    </row>
    <row r="276" spans="1:4" ht="108.5" x14ac:dyDescent="0.35">
      <c r="A276" s="2">
        <v>252</v>
      </c>
      <c r="B276" s="1" t="s">
        <v>286</v>
      </c>
      <c r="C276" s="6" t="s">
        <v>9</v>
      </c>
      <c r="D276" s="54">
        <v>312</v>
      </c>
    </row>
    <row r="277" spans="1:4" ht="46.5" x14ac:dyDescent="0.35">
      <c r="A277" s="2">
        <v>253</v>
      </c>
      <c r="B277" s="1" t="s">
        <v>278</v>
      </c>
      <c r="C277" s="2" t="s">
        <v>9</v>
      </c>
      <c r="D277" s="54">
        <v>312</v>
      </c>
    </row>
    <row r="278" spans="1:4" ht="108.5" x14ac:dyDescent="0.35">
      <c r="A278" s="2">
        <v>254</v>
      </c>
      <c r="B278" s="1" t="s">
        <v>279</v>
      </c>
      <c r="C278" s="2" t="s">
        <v>9</v>
      </c>
      <c r="D278" s="54">
        <v>312</v>
      </c>
    </row>
    <row r="279" spans="1:4" x14ac:dyDescent="0.35">
      <c r="A279" s="2">
        <v>255</v>
      </c>
      <c r="B279" s="74" t="s">
        <v>104</v>
      </c>
      <c r="C279" s="75"/>
      <c r="D279" s="76"/>
    </row>
    <row r="280" spans="1:4" ht="93" x14ac:dyDescent="0.35">
      <c r="A280" s="2">
        <v>256</v>
      </c>
      <c r="B280" s="1" t="s">
        <v>280</v>
      </c>
      <c r="C280" s="6" t="s">
        <v>105</v>
      </c>
      <c r="D280" s="12" t="s">
        <v>281</v>
      </c>
    </row>
    <row r="281" spans="1:4" ht="31" x14ac:dyDescent="0.35">
      <c r="A281" s="2">
        <v>257</v>
      </c>
      <c r="B281" s="1" t="s">
        <v>282</v>
      </c>
      <c r="C281" s="6" t="s">
        <v>9</v>
      </c>
      <c r="D281" s="12">
        <v>1.92</v>
      </c>
    </row>
    <row r="282" spans="1:4" ht="46.5" x14ac:dyDescent="0.35">
      <c r="A282" s="2">
        <v>258</v>
      </c>
      <c r="B282" s="1" t="s">
        <v>283</v>
      </c>
      <c r="C282" s="6" t="s">
        <v>9</v>
      </c>
      <c r="D282" s="12">
        <v>1.92</v>
      </c>
    </row>
    <row r="283" spans="1:4" ht="62" x14ac:dyDescent="0.35">
      <c r="A283" s="2">
        <v>259</v>
      </c>
      <c r="B283" s="1" t="s">
        <v>312</v>
      </c>
      <c r="C283" s="2" t="s">
        <v>29</v>
      </c>
      <c r="D283" s="59">
        <f>8.736+1.24</f>
        <v>9.9760000000000009</v>
      </c>
    </row>
    <row r="284" spans="1:4" x14ac:dyDescent="0.35">
      <c r="A284" s="2">
        <v>260</v>
      </c>
      <c r="B284" s="9" t="s">
        <v>284</v>
      </c>
      <c r="C284" s="6"/>
      <c r="D284" s="6"/>
    </row>
    <row r="285" spans="1:4" ht="45" x14ac:dyDescent="0.35">
      <c r="A285" s="2">
        <v>261</v>
      </c>
      <c r="B285" s="67" t="s">
        <v>285</v>
      </c>
      <c r="C285" s="6"/>
      <c r="D285" s="6"/>
    </row>
    <row r="286" spans="1:4" ht="108.5" x14ac:dyDescent="0.35">
      <c r="A286" s="2">
        <v>262</v>
      </c>
      <c r="B286" s="1" t="s">
        <v>274</v>
      </c>
      <c r="C286" s="2" t="s">
        <v>275</v>
      </c>
      <c r="D286" s="12">
        <v>1</v>
      </c>
    </row>
    <row r="287" spans="1:4" x14ac:dyDescent="0.35">
      <c r="A287" s="2">
        <v>263</v>
      </c>
      <c r="B287" s="74" t="s">
        <v>96</v>
      </c>
      <c r="C287" s="75"/>
      <c r="D287" s="76"/>
    </row>
    <row r="288" spans="1:4" ht="77.5" x14ac:dyDescent="0.35">
      <c r="A288" s="2">
        <v>264</v>
      </c>
      <c r="B288" s="1" t="s">
        <v>97</v>
      </c>
      <c r="C288" s="2" t="s">
        <v>98</v>
      </c>
      <c r="D288" s="12" t="s">
        <v>99</v>
      </c>
    </row>
    <row r="289" spans="1:4" x14ac:dyDescent="0.35">
      <c r="A289" s="2">
        <v>265</v>
      </c>
      <c r="B289" s="74" t="s">
        <v>100</v>
      </c>
      <c r="C289" s="75"/>
      <c r="D289" s="76"/>
    </row>
    <row r="290" spans="1:4" ht="93" x14ac:dyDescent="0.35">
      <c r="A290" s="2">
        <v>266</v>
      </c>
      <c r="B290" s="1" t="s">
        <v>276</v>
      </c>
      <c r="C290" s="6" t="s">
        <v>9</v>
      </c>
      <c r="D290" s="12">
        <v>62</v>
      </c>
    </row>
    <row r="291" spans="1:4" x14ac:dyDescent="0.35">
      <c r="A291" s="2">
        <v>267</v>
      </c>
      <c r="B291" s="1" t="s">
        <v>107</v>
      </c>
      <c r="C291" s="2" t="s">
        <v>9</v>
      </c>
      <c r="D291" s="12">
        <v>62</v>
      </c>
    </row>
    <row r="292" spans="1:4" ht="77.5" x14ac:dyDescent="0.35">
      <c r="A292" s="2">
        <v>268</v>
      </c>
      <c r="B292" s="1" t="s">
        <v>293</v>
      </c>
      <c r="C292" s="2" t="s">
        <v>9</v>
      </c>
      <c r="D292" s="12">
        <v>62</v>
      </c>
    </row>
    <row r="293" spans="1:4" x14ac:dyDescent="0.35">
      <c r="A293" s="2">
        <v>269</v>
      </c>
      <c r="B293" s="74" t="s">
        <v>102</v>
      </c>
      <c r="C293" s="75"/>
      <c r="D293" s="76"/>
    </row>
    <row r="294" spans="1:4" ht="108.5" x14ac:dyDescent="0.35">
      <c r="A294" s="2">
        <v>270</v>
      </c>
      <c r="B294" s="1" t="s">
        <v>287</v>
      </c>
      <c r="C294" s="6" t="s">
        <v>9</v>
      </c>
      <c r="D294" s="12">
        <v>132</v>
      </c>
    </row>
    <row r="295" spans="1:4" ht="46.5" x14ac:dyDescent="0.35">
      <c r="A295" s="2">
        <v>271</v>
      </c>
      <c r="B295" s="1" t="s">
        <v>288</v>
      </c>
      <c r="C295" s="2" t="s">
        <v>9</v>
      </c>
      <c r="D295" s="12">
        <v>132</v>
      </c>
    </row>
    <row r="296" spans="1:4" ht="108.5" x14ac:dyDescent="0.35">
      <c r="A296" s="2">
        <v>272</v>
      </c>
      <c r="B296" s="1" t="s">
        <v>289</v>
      </c>
      <c r="C296" s="2" t="s">
        <v>9</v>
      </c>
      <c r="D296" s="12">
        <v>132</v>
      </c>
    </row>
    <row r="297" spans="1:4" x14ac:dyDescent="0.35">
      <c r="A297" s="2">
        <v>273</v>
      </c>
      <c r="B297" s="74" t="s">
        <v>104</v>
      </c>
      <c r="C297" s="75"/>
      <c r="D297" s="76"/>
    </row>
    <row r="298" spans="1:4" ht="93" x14ac:dyDescent="0.35">
      <c r="A298" s="2">
        <v>274</v>
      </c>
      <c r="B298" s="1" t="s">
        <v>280</v>
      </c>
      <c r="C298" s="6" t="s">
        <v>105</v>
      </c>
      <c r="D298" s="12" t="s">
        <v>281</v>
      </c>
    </row>
    <row r="299" spans="1:4" ht="31" x14ac:dyDescent="0.35">
      <c r="A299" s="2">
        <v>275</v>
      </c>
      <c r="B299" s="1" t="s">
        <v>282</v>
      </c>
      <c r="C299" s="6" t="s">
        <v>9</v>
      </c>
      <c r="D299" s="12">
        <v>1.92</v>
      </c>
    </row>
    <row r="300" spans="1:4" ht="46.5" x14ac:dyDescent="0.35">
      <c r="A300" s="2">
        <v>276</v>
      </c>
      <c r="B300" s="1" t="s">
        <v>283</v>
      </c>
      <c r="C300" s="6" t="s">
        <v>9</v>
      </c>
      <c r="D300" s="12">
        <v>1.92</v>
      </c>
    </row>
    <row r="301" spans="1:4" ht="62" x14ac:dyDescent="0.35">
      <c r="A301" s="2">
        <v>277</v>
      </c>
      <c r="B301" s="1" t="s">
        <v>290</v>
      </c>
      <c r="C301" s="2" t="s">
        <v>29</v>
      </c>
      <c r="D301" s="59">
        <f>3.696+1.24</f>
        <v>4.9359999999999999</v>
      </c>
    </row>
    <row r="302" spans="1:4" x14ac:dyDescent="0.35">
      <c r="A302" s="2">
        <v>278</v>
      </c>
      <c r="B302" s="9" t="s">
        <v>236</v>
      </c>
      <c r="C302" s="6"/>
      <c r="D302" s="6"/>
    </row>
    <row r="303" spans="1:4" ht="45" x14ac:dyDescent="0.35">
      <c r="A303" s="2">
        <v>279</v>
      </c>
      <c r="B303" s="67" t="s">
        <v>291</v>
      </c>
      <c r="C303" s="6"/>
      <c r="D303" s="6"/>
    </row>
    <row r="304" spans="1:4" ht="108.5" x14ac:dyDescent="0.35">
      <c r="A304" s="2">
        <v>280</v>
      </c>
      <c r="B304" s="1" t="s">
        <v>292</v>
      </c>
      <c r="C304" s="2" t="s">
        <v>95</v>
      </c>
      <c r="D304" s="54">
        <v>1</v>
      </c>
    </row>
    <row r="305" spans="1:4" x14ac:dyDescent="0.35">
      <c r="A305" s="2">
        <v>281</v>
      </c>
      <c r="B305" s="74" t="s">
        <v>96</v>
      </c>
      <c r="C305" s="75"/>
      <c r="D305" s="76"/>
    </row>
    <row r="306" spans="1:4" ht="77.5" x14ac:dyDescent="0.35">
      <c r="A306" s="2">
        <v>282</v>
      </c>
      <c r="B306" s="1" t="s">
        <v>97</v>
      </c>
      <c r="C306" s="2" t="s">
        <v>98</v>
      </c>
      <c r="D306" s="12" t="s">
        <v>99</v>
      </c>
    </row>
    <row r="307" spans="1:4" x14ac:dyDescent="0.35">
      <c r="A307" s="2">
        <v>283</v>
      </c>
      <c r="B307" s="74" t="s">
        <v>100</v>
      </c>
      <c r="C307" s="75"/>
      <c r="D307" s="76"/>
    </row>
    <row r="308" spans="1:4" ht="108.5" x14ac:dyDescent="0.35">
      <c r="A308" s="2">
        <v>284</v>
      </c>
      <c r="B308" s="1" t="s">
        <v>294</v>
      </c>
      <c r="C308" s="6" t="s">
        <v>9</v>
      </c>
      <c r="D308" s="12">
        <v>142</v>
      </c>
    </row>
    <row r="309" spans="1:4" ht="31" x14ac:dyDescent="0.35">
      <c r="A309" s="2">
        <v>285</v>
      </c>
      <c r="B309" s="1" t="s">
        <v>295</v>
      </c>
      <c r="C309" s="2" t="s">
        <v>9</v>
      </c>
      <c r="D309" s="12">
        <v>142</v>
      </c>
    </row>
    <row r="310" spans="1:4" ht="62" x14ac:dyDescent="0.35">
      <c r="A310" s="2">
        <v>286</v>
      </c>
      <c r="B310" s="1" t="s">
        <v>296</v>
      </c>
      <c r="C310" s="2" t="s">
        <v>9</v>
      </c>
      <c r="D310" s="12">
        <v>142</v>
      </c>
    </row>
    <row r="311" spans="1:4" ht="62" x14ac:dyDescent="0.35">
      <c r="A311" s="2">
        <v>287</v>
      </c>
      <c r="B311" s="1" t="s">
        <v>297</v>
      </c>
      <c r="C311" s="2" t="s">
        <v>29</v>
      </c>
      <c r="D311" s="59">
        <v>2.84</v>
      </c>
    </row>
    <row r="312" spans="1:4" x14ac:dyDescent="0.35">
      <c r="A312" s="2">
        <v>288</v>
      </c>
      <c r="B312" s="9" t="s">
        <v>146</v>
      </c>
      <c r="C312" s="6"/>
      <c r="D312" s="6"/>
    </row>
    <row r="313" spans="1:4" ht="45" x14ac:dyDescent="0.35">
      <c r="A313" s="2">
        <v>289</v>
      </c>
      <c r="B313" s="67" t="s">
        <v>298</v>
      </c>
      <c r="C313" s="6"/>
      <c r="D313" s="6"/>
    </row>
    <row r="314" spans="1:4" ht="108.5" x14ac:dyDescent="0.35">
      <c r="A314" s="2">
        <v>290</v>
      </c>
      <c r="B314" s="1" t="s">
        <v>299</v>
      </c>
      <c r="C314" s="2" t="s">
        <v>94</v>
      </c>
      <c r="D314" s="12">
        <v>1</v>
      </c>
    </row>
    <row r="315" spans="1:4" x14ac:dyDescent="0.35">
      <c r="A315" s="2">
        <v>291</v>
      </c>
      <c r="B315" s="74" t="s">
        <v>96</v>
      </c>
      <c r="C315" s="75"/>
      <c r="D315" s="76"/>
    </row>
    <row r="316" spans="1:4" ht="77.5" x14ac:dyDescent="0.35">
      <c r="A316" s="2">
        <v>292</v>
      </c>
      <c r="B316" s="1" t="s">
        <v>97</v>
      </c>
      <c r="C316" s="2" t="s">
        <v>98</v>
      </c>
      <c r="D316" s="12" t="s">
        <v>256</v>
      </c>
    </row>
    <row r="317" spans="1:4" x14ac:dyDescent="0.35">
      <c r="A317" s="2">
        <v>293</v>
      </c>
      <c r="B317" s="74" t="s">
        <v>100</v>
      </c>
      <c r="C317" s="75"/>
      <c r="D317" s="76"/>
    </row>
    <row r="318" spans="1:4" ht="124" x14ac:dyDescent="0.35">
      <c r="A318" s="2">
        <v>294</v>
      </c>
      <c r="B318" s="1" t="s">
        <v>300</v>
      </c>
      <c r="C318" s="6" t="s">
        <v>9</v>
      </c>
      <c r="D318" s="12">
        <v>320</v>
      </c>
    </row>
    <row r="319" spans="1:4" ht="46.5" x14ac:dyDescent="0.35">
      <c r="A319" s="2">
        <v>295</v>
      </c>
      <c r="B319" s="1" t="s">
        <v>301</v>
      </c>
      <c r="C319" s="2" t="s">
        <v>9</v>
      </c>
      <c r="D319" s="12">
        <v>320</v>
      </c>
    </row>
    <row r="320" spans="1:4" ht="77.5" x14ac:dyDescent="0.35">
      <c r="A320" s="2">
        <v>296</v>
      </c>
      <c r="B320" s="1" t="s">
        <v>258</v>
      </c>
      <c r="C320" s="2" t="s">
        <v>9</v>
      </c>
      <c r="D320" s="12">
        <v>320</v>
      </c>
    </row>
    <row r="321" spans="1:4" x14ac:dyDescent="0.35">
      <c r="A321" s="2">
        <v>297</v>
      </c>
      <c r="B321" s="74" t="s">
        <v>102</v>
      </c>
      <c r="C321" s="75"/>
      <c r="D321" s="76"/>
    </row>
    <row r="322" spans="1:4" ht="124" x14ac:dyDescent="0.35">
      <c r="A322" s="2">
        <v>298</v>
      </c>
      <c r="B322" s="1" t="s">
        <v>302</v>
      </c>
      <c r="C322" s="6" t="s">
        <v>9</v>
      </c>
      <c r="D322" s="12">
        <v>632</v>
      </c>
    </row>
    <row r="323" spans="1:4" ht="46.5" x14ac:dyDescent="0.35">
      <c r="A323" s="2">
        <v>299</v>
      </c>
      <c r="B323" s="1" t="s">
        <v>303</v>
      </c>
      <c r="C323" s="2" t="s">
        <v>9</v>
      </c>
      <c r="D323" s="12">
        <v>632</v>
      </c>
    </row>
    <row r="324" spans="1:4" ht="108.5" x14ac:dyDescent="0.35">
      <c r="A324" s="2">
        <v>300</v>
      </c>
      <c r="B324" s="1" t="s">
        <v>304</v>
      </c>
      <c r="C324" s="2" t="s">
        <v>9</v>
      </c>
      <c r="D324" s="12">
        <v>632</v>
      </c>
    </row>
    <row r="325" spans="1:4" x14ac:dyDescent="0.35">
      <c r="A325" s="2">
        <v>301</v>
      </c>
      <c r="B325" s="74" t="s">
        <v>104</v>
      </c>
      <c r="C325" s="75"/>
      <c r="D325" s="76"/>
    </row>
    <row r="326" spans="1:4" ht="93" x14ac:dyDescent="0.35">
      <c r="A326" s="2">
        <v>302</v>
      </c>
      <c r="B326" s="1" t="s">
        <v>259</v>
      </c>
      <c r="C326" s="6" t="s">
        <v>105</v>
      </c>
      <c r="D326" s="12" t="s">
        <v>260</v>
      </c>
    </row>
    <row r="327" spans="1:4" ht="31" x14ac:dyDescent="0.35">
      <c r="A327" s="2">
        <v>303</v>
      </c>
      <c r="B327" s="1" t="s">
        <v>261</v>
      </c>
      <c r="C327" s="6" t="s">
        <v>9</v>
      </c>
      <c r="D327" s="12">
        <v>5.54</v>
      </c>
    </row>
    <row r="328" spans="1:4" ht="31" x14ac:dyDescent="0.35">
      <c r="A328" s="2">
        <v>304</v>
      </c>
      <c r="B328" s="1" t="s">
        <v>262</v>
      </c>
      <c r="C328" s="6" t="s">
        <v>9</v>
      </c>
      <c r="D328" s="12">
        <v>5.54</v>
      </c>
    </row>
    <row r="329" spans="1:4" ht="62" x14ac:dyDescent="0.35">
      <c r="A329" s="2">
        <v>305</v>
      </c>
      <c r="B329" s="1" t="s">
        <v>305</v>
      </c>
      <c r="C329" s="2" t="s">
        <v>29</v>
      </c>
      <c r="D329" s="59">
        <f>17.696+6.4</f>
        <v>24.096000000000004</v>
      </c>
    </row>
    <row r="330" spans="1:4" x14ac:dyDescent="0.35">
      <c r="A330" s="2">
        <v>306</v>
      </c>
      <c r="B330" s="9" t="s">
        <v>306</v>
      </c>
      <c r="C330" s="2"/>
      <c r="D330" s="12"/>
    </row>
    <row r="331" spans="1:4" ht="50.25" customHeight="1" x14ac:dyDescent="0.35">
      <c r="A331" s="87" t="s">
        <v>121</v>
      </c>
      <c r="B331" s="88"/>
      <c r="C331" s="88"/>
      <c r="D331" s="88"/>
    </row>
    <row r="332" spans="1:4" ht="50.25" customHeight="1" x14ac:dyDescent="0.35">
      <c r="A332" s="83" t="s">
        <v>122</v>
      </c>
      <c r="B332" s="83"/>
      <c r="C332" s="83"/>
      <c r="D332" s="83"/>
    </row>
    <row r="333" spans="1:4" ht="66" customHeight="1" x14ac:dyDescent="0.35">
      <c r="A333" s="84" t="s">
        <v>307</v>
      </c>
      <c r="B333" s="84"/>
      <c r="C333" s="84"/>
      <c r="D333" s="84"/>
    </row>
    <row r="334" spans="1:4" ht="21" customHeight="1" x14ac:dyDescent="0.35">
      <c r="A334" s="81" t="s">
        <v>15</v>
      </c>
      <c r="B334" s="81"/>
      <c r="C334" s="81"/>
      <c r="D334" s="81"/>
    </row>
    <row r="335" spans="1:4" ht="26.25" customHeight="1" x14ac:dyDescent="0.35">
      <c r="A335" s="89" t="s">
        <v>52</v>
      </c>
      <c r="B335" s="89"/>
      <c r="C335" s="89"/>
      <c r="D335" s="89"/>
    </row>
    <row r="336" spans="1:4" ht="24.75" customHeight="1" x14ac:dyDescent="0.35">
      <c r="A336" s="90" t="s">
        <v>51</v>
      </c>
      <c r="B336" s="90"/>
      <c r="C336" s="90"/>
      <c r="D336" s="90"/>
    </row>
    <row r="337" spans="1:5" ht="45" customHeight="1" x14ac:dyDescent="0.35">
      <c r="A337" s="91" t="s">
        <v>30</v>
      </c>
      <c r="B337" s="91"/>
      <c r="C337" s="91"/>
      <c r="D337" s="91"/>
    </row>
    <row r="338" spans="1:5" ht="148.5" customHeight="1" x14ac:dyDescent="0.35">
      <c r="A338" s="91" t="s">
        <v>26</v>
      </c>
      <c r="B338" s="91"/>
      <c r="C338" s="91"/>
      <c r="D338" s="91"/>
    </row>
    <row r="339" spans="1:5" ht="53.25" customHeight="1" x14ac:dyDescent="0.35">
      <c r="A339" s="91" t="s">
        <v>18</v>
      </c>
      <c r="B339" s="91"/>
      <c r="C339" s="91"/>
      <c r="D339" s="91"/>
    </row>
    <row r="340" spans="1:5" ht="53.25" customHeight="1" x14ac:dyDescent="0.35">
      <c r="A340" s="91" t="s">
        <v>20</v>
      </c>
      <c r="B340" s="91"/>
      <c r="C340" s="91"/>
      <c r="D340" s="91"/>
    </row>
    <row r="341" spans="1:5" ht="66" customHeight="1" x14ac:dyDescent="0.35">
      <c r="A341" s="81" t="s">
        <v>21</v>
      </c>
      <c r="B341" s="81"/>
      <c r="C341" s="81"/>
      <c r="D341" s="81"/>
    </row>
    <row r="342" spans="1:5" ht="42" customHeight="1" x14ac:dyDescent="0.35">
      <c r="A342" s="81" t="s">
        <v>17</v>
      </c>
      <c r="B342" s="81"/>
      <c r="C342" s="81"/>
      <c r="D342" s="81"/>
    </row>
    <row r="343" spans="1:5" ht="35.25" customHeight="1" x14ac:dyDescent="0.35">
      <c r="A343" s="84" t="s">
        <v>16</v>
      </c>
      <c r="B343" s="84"/>
      <c r="C343" s="84"/>
      <c r="D343" s="84"/>
    </row>
    <row r="344" spans="1:5" ht="69" customHeight="1" x14ac:dyDescent="0.35">
      <c r="A344" s="84" t="s">
        <v>27</v>
      </c>
      <c r="B344" s="84"/>
      <c r="C344" s="84"/>
      <c r="D344" s="84"/>
    </row>
    <row r="345" spans="1:5" ht="45.75" customHeight="1" x14ac:dyDescent="0.35">
      <c r="A345" s="84" t="s">
        <v>4</v>
      </c>
      <c r="B345" s="84"/>
      <c r="C345" s="84"/>
      <c r="D345" s="84"/>
    </row>
    <row r="346" spans="1:5" ht="150.75" customHeight="1" x14ac:dyDescent="0.35">
      <c r="A346" s="84" t="s">
        <v>22</v>
      </c>
      <c r="B346" s="84"/>
      <c r="C346" s="84"/>
      <c r="D346" s="84"/>
    </row>
    <row r="347" spans="1:5" ht="150" customHeight="1" x14ac:dyDescent="0.35">
      <c r="A347" s="80" t="s">
        <v>309</v>
      </c>
      <c r="B347" s="80"/>
      <c r="C347" s="80"/>
      <c r="D347" s="80"/>
    </row>
    <row r="348" spans="1:5" ht="92.25" customHeight="1" x14ac:dyDescent="0.35">
      <c r="A348" s="84" t="s">
        <v>31</v>
      </c>
      <c r="B348" s="84"/>
      <c r="C348" s="84"/>
      <c r="D348" s="84"/>
    </row>
    <row r="349" spans="1:5" ht="52.5" customHeight="1" x14ac:dyDescent="0.35">
      <c r="A349" s="80" t="s">
        <v>53</v>
      </c>
      <c r="B349" s="80"/>
      <c r="C349" s="80"/>
      <c r="D349" s="80"/>
    </row>
    <row r="350" spans="1:5" s="73" customFormat="1" ht="66.75" customHeight="1" x14ac:dyDescent="0.25">
      <c r="A350" s="85" t="s">
        <v>326</v>
      </c>
      <c r="B350" s="85"/>
      <c r="C350" s="85"/>
      <c r="D350" s="85"/>
      <c r="E350" s="72"/>
    </row>
    <row r="351" spans="1:5" ht="53.25" customHeight="1" x14ac:dyDescent="0.35">
      <c r="A351" s="84" t="s">
        <v>13</v>
      </c>
      <c r="B351" s="84"/>
      <c r="C351" s="84"/>
      <c r="D351" s="84"/>
    </row>
    <row r="352" spans="1:5" ht="101.25" customHeight="1" x14ac:dyDescent="0.35">
      <c r="A352" s="84" t="s">
        <v>11</v>
      </c>
      <c r="B352" s="84"/>
      <c r="C352" s="84"/>
      <c r="D352" s="84"/>
    </row>
    <row r="353" spans="1:5" ht="48.75" customHeight="1" x14ac:dyDescent="0.35">
      <c r="A353" s="84" t="s">
        <v>28</v>
      </c>
      <c r="B353" s="84"/>
      <c r="C353" s="84"/>
      <c r="D353" s="84"/>
    </row>
    <row r="354" spans="1:5" ht="38.25" customHeight="1" x14ac:dyDescent="0.35">
      <c r="A354" s="84" t="s">
        <v>54</v>
      </c>
      <c r="B354" s="84"/>
      <c r="C354" s="84"/>
      <c r="D354" s="84"/>
    </row>
    <row r="355" spans="1:5" s="73" customFormat="1" ht="38.25" customHeight="1" x14ac:dyDescent="0.25">
      <c r="A355" s="80" t="s">
        <v>327</v>
      </c>
      <c r="B355" s="80"/>
      <c r="C355" s="80"/>
      <c r="D355" s="80"/>
      <c r="E355" s="72"/>
    </row>
    <row r="356" spans="1:5" s="73" customFormat="1" ht="43.5" customHeight="1" x14ac:dyDescent="0.25">
      <c r="A356" s="80" t="s">
        <v>328</v>
      </c>
      <c r="B356" s="80"/>
      <c r="C356" s="80"/>
      <c r="D356" s="80"/>
      <c r="E356" s="72"/>
    </row>
    <row r="357" spans="1:5" s="73" customFormat="1" ht="92.25" customHeight="1" x14ac:dyDescent="0.25">
      <c r="A357" s="80" t="s">
        <v>329</v>
      </c>
      <c r="B357" s="80"/>
      <c r="C357" s="80"/>
      <c r="D357" s="80"/>
      <c r="E357" s="72"/>
    </row>
    <row r="358" spans="1:5" ht="80.25" customHeight="1" x14ac:dyDescent="0.35">
      <c r="A358" s="84" t="s">
        <v>19</v>
      </c>
      <c r="B358" s="84"/>
      <c r="C358" s="84"/>
      <c r="D358" s="84"/>
    </row>
    <row r="359" spans="1:5" ht="59.25" customHeight="1" x14ac:dyDescent="0.35">
      <c r="A359" s="84" t="s">
        <v>25</v>
      </c>
      <c r="B359" s="84"/>
      <c r="C359" s="84"/>
      <c r="D359" s="84"/>
    </row>
    <row r="360" spans="1:5" ht="76.5" customHeight="1" x14ac:dyDescent="0.35">
      <c r="A360" s="84" t="s">
        <v>5</v>
      </c>
      <c r="B360" s="84"/>
      <c r="C360" s="84"/>
      <c r="D360" s="84"/>
    </row>
    <row r="361" spans="1:5" ht="42.75" customHeight="1" x14ac:dyDescent="0.35">
      <c r="A361" s="84" t="s">
        <v>6</v>
      </c>
      <c r="B361" s="84"/>
      <c r="C361" s="84"/>
      <c r="D361" s="84"/>
    </row>
    <row r="362" spans="1:5" ht="78.75" customHeight="1" x14ac:dyDescent="0.35">
      <c r="A362" s="84" t="s">
        <v>23</v>
      </c>
      <c r="B362" s="84"/>
      <c r="C362" s="84"/>
      <c r="D362" s="84"/>
    </row>
    <row r="363" spans="1:5" ht="32.25" customHeight="1" x14ac:dyDescent="0.35">
      <c r="A363" s="84" t="s">
        <v>332</v>
      </c>
      <c r="B363" s="84"/>
      <c r="C363" s="84"/>
      <c r="D363" s="84"/>
    </row>
    <row r="364" spans="1:5" ht="39.75" customHeight="1" x14ac:dyDescent="0.35">
      <c r="A364" s="84" t="s">
        <v>333</v>
      </c>
      <c r="B364" s="84"/>
      <c r="C364" s="84"/>
      <c r="D364" s="84"/>
    </row>
    <row r="365" spans="1:5" ht="58.5" customHeight="1" x14ac:dyDescent="0.35">
      <c r="A365" s="84" t="s">
        <v>7</v>
      </c>
      <c r="B365" s="84"/>
      <c r="C365" s="84"/>
      <c r="D365" s="84"/>
    </row>
    <row r="366" spans="1:5" ht="159" customHeight="1" x14ac:dyDescent="0.35">
      <c r="A366" s="84" t="s">
        <v>308</v>
      </c>
      <c r="B366" s="84"/>
      <c r="C366" s="84"/>
      <c r="D366" s="84"/>
    </row>
    <row r="367" spans="1:5" ht="60" customHeight="1" x14ac:dyDescent="0.35">
      <c r="A367" s="80" t="s">
        <v>24</v>
      </c>
      <c r="B367" s="80"/>
      <c r="C367" s="80"/>
      <c r="D367" s="80"/>
    </row>
  </sheetData>
  <mergeCells count="108">
    <mergeCell ref="C2:D2"/>
    <mergeCell ref="B243:D243"/>
    <mergeCell ref="B170:D170"/>
    <mergeCell ref="B172:D172"/>
    <mergeCell ref="B315:D315"/>
    <mergeCell ref="B317:D317"/>
    <mergeCell ref="B321:D321"/>
    <mergeCell ref="B325:D325"/>
    <mergeCell ref="B289:D289"/>
    <mergeCell ref="B293:D293"/>
    <mergeCell ref="B297:D297"/>
    <mergeCell ref="B305:D305"/>
    <mergeCell ref="B307:D307"/>
    <mergeCell ref="B275:D275"/>
    <mergeCell ref="B253:D253"/>
    <mergeCell ref="B257:D257"/>
    <mergeCell ref="B261:D261"/>
    <mergeCell ref="B235:D235"/>
    <mergeCell ref="B239:D239"/>
    <mergeCell ref="B162:D162"/>
    <mergeCell ref="B128:D128"/>
    <mergeCell ref="B136:D136"/>
    <mergeCell ref="B176:D176"/>
    <mergeCell ref="B180:D180"/>
    <mergeCell ref="B116:D116"/>
    <mergeCell ref="B120:D120"/>
    <mergeCell ref="E19:E21"/>
    <mergeCell ref="A344:D344"/>
    <mergeCell ref="A343:D343"/>
    <mergeCell ref="A331:D331"/>
    <mergeCell ref="A335:D335"/>
    <mergeCell ref="A336:D336"/>
    <mergeCell ref="A339:D339"/>
    <mergeCell ref="A341:D341"/>
    <mergeCell ref="A342:D342"/>
    <mergeCell ref="A340:D340"/>
    <mergeCell ref="A333:D333"/>
    <mergeCell ref="A338:D338"/>
    <mergeCell ref="A337:D337"/>
    <mergeCell ref="B194:D194"/>
    <mergeCell ref="B198:D198"/>
    <mergeCell ref="B205:D205"/>
    <mergeCell ref="B212:D212"/>
    <mergeCell ref="B219:D219"/>
    <mergeCell ref="B279:D279"/>
    <mergeCell ref="B287:D287"/>
    <mergeCell ref="B227:D227"/>
    <mergeCell ref="B22:D22"/>
    <mergeCell ref="B24:D24"/>
    <mergeCell ref="B33:D33"/>
    <mergeCell ref="A367:D367"/>
    <mergeCell ref="A361:D361"/>
    <mergeCell ref="A345:D345"/>
    <mergeCell ref="A346:D346"/>
    <mergeCell ref="A347:D347"/>
    <mergeCell ref="A348:D348"/>
    <mergeCell ref="A351:D351"/>
    <mergeCell ref="A352:D352"/>
    <mergeCell ref="A353:D353"/>
    <mergeCell ref="A358:D358"/>
    <mergeCell ref="A360:D360"/>
    <mergeCell ref="A365:D365"/>
    <mergeCell ref="A366:D366"/>
    <mergeCell ref="A362:D362"/>
    <mergeCell ref="A359:D359"/>
    <mergeCell ref="A349:D349"/>
    <mergeCell ref="A354:D354"/>
    <mergeCell ref="A350:D350"/>
    <mergeCell ref="A356:D356"/>
    <mergeCell ref="A355:D355"/>
    <mergeCell ref="A357:D357"/>
    <mergeCell ref="A363:D363"/>
    <mergeCell ref="A364:D364"/>
    <mergeCell ref="A334:D334"/>
    <mergeCell ref="A15:D15"/>
    <mergeCell ref="A10:D10"/>
    <mergeCell ref="A12:D12"/>
    <mergeCell ref="B17:C17"/>
    <mergeCell ref="B40:D40"/>
    <mergeCell ref="B42:D42"/>
    <mergeCell ref="B60:D60"/>
    <mergeCell ref="B269:D269"/>
    <mergeCell ref="B271:D271"/>
    <mergeCell ref="B251:D251"/>
    <mergeCell ref="B144:D144"/>
    <mergeCell ref="B64:D64"/>
    <mergeCell ref="A332:D332"/>
    <mergeCell ref="B158:D158"/>
    <mergeCell ref="B188:D188"/>
    <mergeCell ref="B190:D190"/>
    <mergeCell ref="B72:D72"/>
    <mergeCell ref="B102:D102"/>
    <mergeCell ref="B106:D106"/>
    <mergeCell ref="B114:D114"/>
    <mergeCell ref="B140:D140"/>
    <mergeCell ref="B152:D152"/>
    <mergeCell ref="B154:D154"/>
    <mergeCell ref="B31:D31"/>
    <mergeCell ref="B46:D46"/>
    <mergeCell ref="B54:D54"/>
    <mergeCell ref="B56:D56"/>
    <mergeCell ref="A4:D4"/>
    <mergeCell ref="A5:D5"/>
    <mergeCell ref="A6:D6"/>
    <mergeCell ref="A7:D7"/>
    <mergeCell ref="A9:D9"/>
    <mergeCell ref="A16:D16"/>
    <mergeCell ref="A14:D14"/>
  </mergeCells>
  <pageMargins left="0.9055118110236221" right="0.70866141732283472" top="0.55118110236220474" bottom="0.74803149606299213" header="0.31496062992125984" footer="0.31496062992125984"/>
  <pageSetup paperSize="9" scale="82" fitToHeight="0" orientation="portrait" r:id="rId1"/>
  <rowBreaks count="3" manualBreakCount="3">
    <brk id="31" max="3" man="1"/>
    <brk id="51" max="3" man="1"/>
    <brk id="164"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2:I2"/>
  <sheetViews>
    <sheetView view="pageBreakPreview" zoomScaleNormal="100" zoomScaleSheetLayoutView="100" workbookViewId="0">
      <selection activeCell="C2" sqref="C2:I2"/>
    </sheetView>
  </sheetViews>
  <sheetFormatPr defaultColWidth="9.1796875" defaultRowHeight="12.5" x14ac:dyDescent="0.25"/>
  <cols>
    <col min="1" max="16384" width="9.1796875" style="27"/>
  </cols>
  <sheetData>
    <row r="2" spans="3:9" ht="16.5" x14ac:dyDescent="0.35">
      <c r="C2" s="133" t="s">
        <v>342</v>
      </c>
      <c r="D2" s="133"/>
      <c r="E2" s="133"/>
      <c r="F2" s="133"/>
      <c r="G2" s="133"/>
      <c r="H2" s="133"/>
      <c r="I2" s="133"/>
    </row>
  </sheetData>
  <mergeCells count="1">
    <mergeCell ref="C2:I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Y51"/>
  <sheetViews>
    <sheetView zoomScaleNormal="100" workbookViewId="0">
      <selection activeCell="A3" sqref="A3:AT4"/>
    </sheetView>
  </sheetViews>
  <sheetFormatPr defaultColWidth="9.1796875" defaultRowHeight="10.5" x14ac:dyDescent="0.25"/>
  <cols>
    <col min="1" max="1" width="2.81640625" style="28" customWidth="1"/>
    <col min="2" max="2" width="28.1796875" style="28" bestFit="1" customWidth="1"/>
    <col min="3" max="3" width="9.81640625" style="28" bestFit="1" customWidth="1"/>
    <col min="4" max="5" width="9.81640625" style="28" customWidth="1"/>
    <col min="6" max="6" width="8.54296875" style="28" customWidth="1"/>
    <col min="7" max="7" width="9.1796875" style="28"/>
    <col min="8" max="8" width="12" style="28" bestFit="1" customWidth="1"/>
    <col min="9" max="9" width="14.81640625" style="28" bestFit="1" customWidth="1"/>
    <col min="10" max="18" width="2" style="28" bestFit="1" customWidth="1"/>
    <col min="19" max="37" width="2.81640625" style="28" bestFit="1" customWidth="1"/>
    <col min="38" max="44" width="2" style="28" bestFit="1" customWidth="1"/>
    <col min="45" max="16384" width="9.1796875" style="28"/>
  </cols>
  <sheetData>
    <row r="1" spans="1:51" ht="16.5" x14ac:dyDescent="0.35">
      <c r="X1" s="132" t="s">
        <v>341</v>
      </c>
      <c r="Y1" s="132"/>
      <c r="Z1" s="132"/>
      <c r="AA1" s="132"/>
      <c r="AB1" s="132"/>
      <c r="AC1" s="132"/>
      <c r="AD1" s="132"/>
      <c r="AE1" s="132"/>
      <c r="AF1" s="132"/>
      <c r="AG1" s="132"/>
      <c r="AH1" s="132"/>
      <c r="AI1" s="132"/>
      <c r="AJ1" s="132"/>
      <c r="AK1" s="132"/>
      <c r="AL1" s="132"/>
      <c r="AM1" s="132"/>
      <c r="AN1" s="132"/>
      <c r="AO1" s="132"/>
      <c r="AP1" s="132"/>
      <c r="AQ1" s="132"/>
      <c r="AR1" s="132"/>
    </row>
    <row r="3" spans="1:51" x14ac:dyDescent="0.25">
      <c r="A3" s="106" t="s">
        <v>340</v>
      </c>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107"/>
      <c r="AM3" s="107"/>
      <c r="AN3" s="107"/>
      <c r="AO3" s="107"/>
      <c r="AP3" s="107"/>
      <c r="AQ3" s="107"/>
      <c r="AR3" s="107"/>
      <c r="AS3" s="107"/>
      <c r="AT3" s="107"/>
    </row>
    <row r="4" spans="1:51" ht="95.25" customHeight="1" x14ac:dyDescent="0.25">
      <c r="A4" s="107"/>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c r="AL4" s="107"/>
      <c r="AM4" s="107"/>
      <c r="AN4" s="107"/>
      <c r="AO4" s="107"/>
      <c r="AP4" s="107"/>
      <c r="AQ4" s="107"/>
      <c r="AR4" s="107"/>
      <c r="AS4" s="107"/>
      <c r="AT4" s="107"/>
      <c r="AY4" s="29"/>
    </row>
    <row r="6" spans="1:51" ht="15" x14ac:dyDescent="0.25">
      <c r="A6" s="108" t="s">
        <v>55</v>
      </c>
      <c r="B6" s="108"/>
      <c r="C6" s="108"/>
      <c r="D6" s="108"/>
      <c r="E6" s="108"/>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c r="AE6" s="108"/>
      <c r="AF6" s="108"/>
      <c r="AG6" s="108"/>
      <c r="AH6" s="108"/>
      <c r="AI6" s="108"/>
      <c r="AJ6" s="108"/>
      <c r="AK6" s="108"/>
      <c r="AL6" s="108"/>
      <c r="AM6" s="108"/>
      <c r="AN6" s="108"/>
      <c r="AO6" s="108"/>
      <c r="AP6" s="108"/>
      <c r="AQ6" s="108"/>
      <c r="AR6" s="108"/>
    </row>
    <row r="8" spans="1:51" ht="14" x14ac:dyDescent="0.3">
      <c r="B8" s="109" t="s">
        <v>56</v>
      </c>
      <c r="C8" s="110"/>
      <c r="D8" s="110"/>
      <c r="E8" s="110"/>
      <c r="F8" s="110"/>
      <c r="G8" s="110"/>
      <c r="H8" s="110"/>
      <c r="I8" s="110"/>
      <c r="J8" s="110"/>
      <c r="K8" s="110"/>
      <c r="L8" s="110"/>
      <c r="M8" s="110"/>
      <c r="N8" s="110"/>
      <c r="O8" s="110"/>
      <c r="P8" s="110"/>
      <c r="Q8" s="110"/>
      <c r="R8" s="110"/>
      <c r="S8" s="110"/>
      <c r="T8" s="110"/>
      <c r="U8" s="110"/>
      <c r="V8" s="110"/>
      <c r="W8" s="110"/>
      <c r="X8" s="110"/>
      <c r="Y8" s="110"/>
      <c r="Z8" s="110"/>
      <c r="AA8" s="110"/>
      <c r="AB8" s="110"/>
      <c r="AC8" s="110"/>
      <c r="AD8" s="110"/>
      <c r="AE8" s="110"/>
      <c r="AF8" s="110"/>
      <c r="AG8" s="110"/>
      <c r="AH8" s="110"/>
      <c r="AI8" s="110"/>
      <c r="AJ8" s="110"/>
      <c r="AK8" s="110"/>
      <c r="AL8" s="110"/>
      <c r="AM8" s="110"/>
      <c r="AN8" s="110"/>
      <c r="AO8" s="110"/>
      <c r="AP8" s="110"/>
    </row>
    <row r="10" spans="1:51" ht="14" x14ac:dyDescent="0.3">
      <c r="B10" s="109" t="s">
        <v>57</v>
      </c>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0"/>
      <c r="AK10" s="110"/>
      <c r="AL10" s="110"/>
      <c r="AM10" s="110"/>
      <c r="AN10" s="110"/>
      <c r="AO10" s="110"/>
      <c r="AP10" s="110"/>
      <c r="AQ10" s="110"/>
      <c r="AR10" s="110"/>
    </row>
    <row r="12" spans="1:51" ht="14" x14ac:dyDescent="0.25">
      <c r="A12" s="111" t="s">
        <v>58</v>
      </c>
      <c r="B12" s="113" t="s">
        <v>59</v>
      </c>
      <c r="C12" s="113" t="s">
        <v>60</v>
      </c>
      <c r="D12" s="111" t="s">
        <v>61</v>
      </c>
      <c r="E12" s="111" t="s">
        <v>62</v>
      </c>
      <c r="F12" s="115" t="s">
        <v>63</v>
      </c>
      <c r="G12" s="113" t="s">
        <v>64</v>
      </c>
      <c r="H12" s="113" t="s">
        <v>65</v>
      </c>
      <c r="I12" s="111" t="s">
        <v>66</v>
      </c>
      <c r="J12" s="96" t="s">
        <v>334</v>
      </c>
      <c r="K12" s="97"/>
      <c r="L12" s="97"/>
      <c r="M12" s="97"/>
      <c r="N12" s="97"/>
      <c r="O12" s="97"/>
      <c r="P12" s="97"/>
      <c r="Q12" s="97"/>
      <c r="R12" s="97"/>
      <c r="S12" s="97"/>
      <c r="T12" s="97"/>
      <c r="U12" s="97"/>
      <c r="V12" s="97"/>
      <c r="W12" s="97"/>
      <c r="X12" s="97"/>
      <c r="Y12" s="97"/>
      <c r="Z12" s="97"/>
      <c r="AA12" s="97"/>
      <c r="AB12" s="97"/>
      <c r="AC12" s="97"/>
      <c r="AD12" s="97"/>
      <c r="AE12" s="97"/>
      <c r="AF12" s="97"/>
      <c r="AG12" s="97"/>
      <c r="AH12" s="97"/>
      <c r="AI12" s="97"/>
      <c r="AJ12" s="97"/>
      <c r="AK12" s="98"/>
      <c r="AL12" s="96" t="s">
        <v>335</v>
      </c>
      <c r="AM12" s="97"/>
      <c r="AN12" s="97"/>
      <c r="AO12" s="97"/>
      <c r="AP12" s="97"/>
      <c r="AQ12" s="97"/>
      <c r="AR12" s="98"/>
    </row>
    <row r="13" spans="1:51" x14ac:dyDescent="0.25">
      <c r="A13" s="112"/>
      <c r="B13" s="112"/>
      <c r="C13" s="112"/>
      <c r="D13" s="114"/>
      <c r="E13" s="114"/>
      <c r="F13" s="116"/>
      <c r="G13" s="112"/>
      <c r="H13" s="112"/>
      <c r="I13" s="112"/>
      <c r="J13" s="30">
        <v>1</v>
      </c>
      <c r="K13" s="30">
        <v>2</v>
      </c>
      <c r="L13" s="30">
        <v>3</v>
      </c>
      <c r="M13" s="30">
        <v>4</v>
      </c>
      <c r="N13" s="30">
        <v>5</v>
      </c>
      <c r="O13" s="30">
        <v>6</v>
      </c>
      <c r="P13" s="30">
        <v>7</v>
      </c>
      <c r="Q13" s="30">
        <v>8</v>
      </c>
      <c r="R13" s="30">
        <v>9</v>
      </c>
      <c r="S13" s="30">
        <v>10</v>
      </c>
      <c r="T13" s="30">
        <v>11</v>
      </c>
      <c r="U13" s="30">
        <v>12</v>
      </c>
      <c r="V13" s="30">
        <v>13</v>
      </c>
      <c r="W13" s="30">
        <v>14</v>
      </c>
      <c r="X13" s="30">
        <v>15</v>
      </c>
      <c r="Y13" s="30">
        <v>16</v>
      </c>
      <c r="Z13" s="30">
        <v>17</v>
      </c>
      <c r="AA13" s="30">
        <v>18</v>
      </c>
      <c r="AB13" s="30">
        <v>19</v>
      </c>
      <c r="AC13" s="30">
        <v>20</v>
      </c>
      <c r="AD13" s="30">
        <v>21</v>
      </c>
      <c r="AE13" s="30">
        <v>22</v>
      </c>
      <c r="AF13" s="30">
        <v>23</v>
      </c>
      <c r="AG13" s="30">
        <v>24</v>
      </c>
      <c r="AH13" s="30">
        <v>25</v>
      </c>
      <c r="AI13" s="30">
        <v>26</v>
      </c>
      <c r="AJ13" s="30">
        <v>27</v>
      </c>
      <c r="AK13" s="30">
        <v>28</v>
      </c>
      <c r="AL13" s="30">
        <v>1</v>
      </c>
      <c r="AM13" s="30">
        <v>2</v>
      </c>
      <c r="AN13" s="30">
        <v>3</v>
      </c>
      <c r="AO13" s="30">
        <v>4</v>
      </c>
      <c r="AP13" s="30">
        <v>5</v>
      </c>
      <c r="AQ13" s="30">
        <v>6</v>
      </c>
      <c r="AR13" s="30">
        <v>7</v>
      </c>
    </row>
    <row r="14" spans="1:51" x14ac:dyDescent="0.25">
      <c r="A14" s="31"/>
      <c r="B14" s="32" t="s">
        <v>67</v>
      </c>
      <c r="C14" s="33"/>
      <c r="D14" s="33"/>
      <c r="E14" s="33"/>
      <c r="F14" s="33"/>
      <c r="G14" s="34"/>
      <c r="H14" s="34"/>
      <c r="I14" s="35"/>
      <c r="J14" s="36"/>
      <c r="K14" s="36"/>
      <c r="L14" s="36"/>
      <c r="M14" s="36"/>
      <c r="N14" s="36"/>
      <c r="O14" s="36"/>
      <c r="P14" s="36"/>
      <c r="Q14" s="36"/>
      <c r="R14" s="36"/>
      <c r="S14" s="36"/>
      <c r="T14" s="36"/>
      <c r="U14" s="36"/>
      <c r="V14" s="36"/>
      <c r="W14" s="36"/>
      <c r="X14" s="36"/>
      <c r="Y14" s="36"/>
      <c r="Z14" s="36"/>
      <c r="AA14" s="36"/>
      <c r="AB14" s="36"/>
      <c r="AC14" s="36"/>
      <c r="AD14" s="37"/>
      <c r="AE14" s="31"/>
      <c r="AF14" s="31"/>
      <c r="AG14" s="31"/>
      <c r="AH14" s="31"/>
      <c r="AI14" s="31"/>
      <c r="AJ14" s="31"/>
      <c r="AK14" s="31"/>
      <c r="AL14" s="31"/>
      <c r="AM14" s="31"/>
      <c r="AN14" s="31"/>
      <c r="AO14" s="31"/>
      <c r="AP14" s="31"/>
      <c r="AQ14" s="31"/>
      <c r="AR14" s="31"/>
    </row>
    <row r="15" spans="1:51" x14ac:dyDescent="0.25">
      <c r="A15" s="38">
        <v>1</v>
      </c>
      <c r="B15" s="31" t="s">
        <v>68</v>
      </c>
      <c r="C15" s="38"/>
      <c r="D15" s="38" t="s">
        <v>69</v>
      </c>
      <c r="E15" s="38" t="s">
        <v>70</v>
      </c>
      <c r="F15" s="38"/>
      <c r="G15" s="39"/>
      <c r="H15" s="39"/>
      <c r="I15" s="38"/>
      <c r="J15" s="40"/>
      <c r="K15" s="40"/>
      <c r="L15" s="40"/>
      <c r="M15" s="37"/>
      <c r="N15" s="37"/>
      <c r="O15" s="37"/>
      <c r="P15" s="37"/>
      <c r="Q15" s="37"/>
      <c r="R15" s="37"/>
      <c r="S15" s="37"/>
      <c r="T15" s="37"/>
      <c r="U15" s="37"/>
      <c r="V15" s="31"/>
      <c r="W15" s="31"/>
      <c r="X15" s="31"/>
      <c r="Y15" s="31"/>
      <c r="Z15" s="31"/>
      <c r="AA15" s="31"/>
      <c r="AB15" s="31"/>
      <c r="AC15" s="31"/>
      <c r="AD15" s="31"/>
      <c r="AE15" s="31"/>
      <c r="AF15" s="31"/>
      <c r="AG15" s="31"/>
      <c r="AH15" s="31"/>
      <c r="AI15" s="31"/>
      <c r="AJ15" s="31"/>
      <c r="AK15" s="31"/>
      <c r="AL15" s="31"/>
      <c r="AM15" s="31"/>
      <c r="AN15" s="31"/>
      <c r="AO15" s="31"/>
      <c r="AP15" s="31"/>
      <c r="AQ15" s="31"/>
      <c r="AR15" s="31"/>
    </row>
    <row r="16" spans="1:51" x14ac:dyDescent="0.25">
      <c r="A16" s="38">
        <v>2</v>
      </c>
      <c r="B16" s="31" t="s">
        <v>71</v>
      </c>
      <c r="C16" s="38"/>
      <c r="D16" s="38"/>
      <c r="E16" s="38"/>
      <c r="F16" s="38"/>
      <c r="G16" s="39"/>
      <c r="H16" s="39"/>
      <c r="I16" s="38"/>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row>
    <row r="17" spans="1:44" x14ac:dyDescent="0.25">
      <c r="A17" s="38">
        <v>3</v>
      </c>
      <c r="B17" s="31"/>
      <c r="C17" s="38"/>
      <c r="D17" s="38"/>
      <c r="E17" s="38"/>
      <c r="F17" s="38"/>
      <c r="G17" s="39"/>
      <c r="H17" s="39"/>
      <c r="I17" s="38"/>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row>
    <row r="18" spans="1:44" x14ac:dyDescent="0.25">
      <c r="A18" s="38">
        <v>4</v>
      </c>
      <c r="B18" s="31"/>
      <c r="C18" s="38"/>
      <c r="D18" s="38"/>
      <c r="E18" s="38"/>
      <c r="F18" s="38"/>
      <c r="G18" s="39"/>
      <c r="H18" s="39"/>
      <c r="I18" s="38"/>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row>
    <row r="19" spans="1:44" x14ac:dyDescent="0.25">
      <c r="A19" s="38">
        <v>5</v>
      </c>
      <c r="B19" s="31"/>
      <c r="C19" s="38"/>
      <c r="D19" s="38"/>
      <c r="E19" s="38"/>
      <c r="F19" s="38"/>
      <c r="G19" s="39"/>
      <c r="H19" s="39"/>
      <c r="I19" s="38"/>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row>
    <row r="20" spans="1:44" x14ac:dyDescent="0.25">
      <c r="A20" s="38">
        <v>6</v>
      </c>
      <c r="B20" s="31"/>
      <c r="C20" s="38"/>
      <c r="D20" s="38"/>
      <c r="E20" s="38"/>
      <c r="F20" s="38"/>
      <c r="G20" s="39"/>
      <c r="H20" s="39"/>
      <c r="I20" s="38"/>
      <c r="J20" s="31"/>
      <c r="K20" s="31"/>
      <c r="L20" s="31"/>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row>
    <row r="21" spans="1:44" x14ac:dyDescent="0.25">
      <c r="A21" s="38">
        <v>7</v>
      </c>
      <c r="B21" s="31"/>
      <c r="C21" s="38"/>
      <c r="D21" s="38"/>
      <c r="E21" s="38"/>
      <c r="F21" s="38"/>
      <c r="G21" s="39"/>
      <c r="H21" s="39"/>
      <c r="I21" s="38"/>
      <c r="J21" s="31"/>
      <c r="K21" s="31"/>
      <c r="L21" s="31"/>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row>
    <row r="22" spans="1:44" x14ac:dyDescent="0.25">
      <c r="A22" s="38">
        <v>8</v>
      </c>
      <c r="B22" s="31"/>
      <c r="C22" s="38"/>
      <c r="D22" s="38"/>
      <c r="E22" s="38"/>
      <c r="F22" s="38"/>
      <c r="G22" s="39"/>
      <c r="H22" s="39"/>
      <c r="I22" s="38"/>
      <c r="J22" s="31"/>
      <c r="K22" s="31"/>
      <c r="L22" s="31"/>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row>
    <row r="23" spans="1:44" x14ac:dyDescent="0.25">
      <c r="A23" s="31"/>
      <c r="B23" s="35" t="s">
        <v>72</v>
      </c>
      <c r="C23" s="33"/>
      <c r="D23" s="33"/>
      <c r="E23" s="33"/>
      <c r="F23" s="33"/>
      <c r="G23" s="33"/>
      <c r="H23" s="33"/>
      <c r="I23" s="35"/>
      <c r="J23" s="31"/>
      <c r="K23" s="31"/>
      <c r="L23" s="31"/>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row>
    <row r="24" spans="1:44" x14ac:dyDescent="0.25">
      <c r="A24" s="38">
        <v>1</v>
      </c>
      <c r="B24" s="31" t="s">
        <v>73</v>
      </c>
      <c r="C24" s="38"/>
      <c r="D24" s="38" t="s">
        <v>69</v>
      </c>
      <c r="E24" s="38" t="s">
        <v>70</v>
      </c>
      <c r="F24" s="38"/>
      <c r="G24" s="39"/>
      <c r="H24" s="39"/>
      <c r="I24" s="38"/>
      <c r="J24" s="31"/>
      <c r="K24" s="31"/>
      <c r="L24" s="31"/>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row>
    <row r="25" spans="1:44" x14ac:dyDescent="0.25">
      <c r="A25" s="38">
        <v>2</v>
      </c>
      <c r="B25" s="31" t="s">
        <v>71</v>
      </c>
      <c r="C25" s="38"/>
      <c r="D25" s="38"/>
      <c r="E25" s="38"/>
      <c r="F25" s="38"/>
      <c r="G25" s="39"/>
      <c r="H25" s="39"/>
      <c r="I25" s="38"/>
      <c r="J25" s="31"/>
      <c r="K25" s="31"/>
      <c r="L25" s="31"/>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row>
    <row r="26" spans="1:44" x14ac:dyDescent="0.25">
      <c r="A26" s="38">
        <v>3</v>
      </c>
      <c r="B26" s="31"/>
      <c r="C26" s="38"/>
      <c r="D26" s="38"/>
      <c r="E26" s="38"/>
      <c r="F26" s="38"/>
      <c r="G26" s="39"/>
      <c r="H26" s="39"/>
      <c r="I26" s="38"/>
      <c r="J26" s="31"/>
      <c r="K26" s="31"/>
      <c r="L26" s="31"/>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row>
    <row r="27" spans="1:44" x14ac:dyDescent="0.25">
      <c r="A27" s="38">
        <v>4</v>
      </c>
      <c r="B27" s="31"/>
      <c r="C27" s="38"/>
      <c r="D27" s="38"/>
      <c r="E27" s="38"/>
      <c r="F27" s="38"/>
      <c r="G27" s="39"/>
      <c r="H27" s="39"/>
      <c r="I27" s="38"/>
      <c r="J27" s="31"/>
      <c r="K27" s="31"/>
      <c r="L27" s="31"/>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row>
    <row r="28" spans="1:44" x14ac:dyDescent="0.25">
      <c r="A28" s="38">
        <v>5</v>
      </c>
      <c r="B28" s="31"/>
      <c r="C28" s="38"/>
      <c r="D28" s="38"/>
      <c r="E28" s="38"/>
      <c r="F28" s="38"/>
      <c r="G28" s="39"/>
      <c r="H28" s="39"/>
      <c r="I28" s="38"/>
      <c r="J28" s="31"/>
      <c r="K28" s="31"/>
      <c r="L28" s="31"/>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row>
    <row r="29" spans="1:44" x14ac:dyDescent="0.25">
      <c r="A29" s="38"/>
      <c r="B29" s="35" t="s">
        <v>74</v>
      </c>
      <c r="C29" s="33"/>
      <c r="D29" s="33"/>
      <c r="E29" s="33"/>
      <c r="F29" s="33"/>
      <c r="G29" s="33"/>
      <c r="H29" s="33"/>
      <c r="I29" s="35">
        <v>1</v>
      </c>
      <c r="J29" s="31"/>
      <c r="K29" s="31"/>
      <c r="L29" s="31"/>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row>
    <row r="30" spans="1:44" x14ac:dyDescent="0.25">
      <c r="A30" s="38">
        <v>1</v>
      </c>
      <c r="B30" s="31" t="s">
        <v>75</v>
      </c>
      <c r="C30" s="38"/>
      <c r="D30" s="38"/>
      <c r="E30" s="38"/>
      <c r="F30" s="38"/>
      <c r="G30" s="39"/>
      <c r="H30" s="39"/>
      <c r="I30" s="38">
        <v>1</v>
      </c>
      <c r="J30" s="31"/>
      <c r="K30" s="31"/>
      <c r="L30" s="31"/>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row>
    <row r="33" spans="1:44" ht="14" x14ac:dyDescent="0.25">
      <c r="A33" s="41"/>
      <c r="B33" s="42"/>
      <c r="C33" s="42"/>
      <c r="D33" s="42"/>
      <c r="E33" s="42"/>
      <c r="F33" s="42"/>
      <c r="G33" s="42"/>
      <c r="H33" s="42"/>
      <c r="I33" s="92" t="s">
        <v>76</v>
      </c>
      <c r="J33" s="119"/>
      <c r="K33" s="119"/>
      <c r="L33" s="119"/>
      <c r="M33" s="119"/>
      <c r="N33" s="119"/>
      <c r="O33" s="119"/>
      <c r="P33" s="119"/>
      <c r="Q33" s="119"/>
      <c r="R33" s="119"/>
      <c r="S33" s="119"/>
      <c r="T33" s="119"/>
      <c r="U33" s="119"/>
      <c r="V33" s="119"/>
      <c r="W33" s="119"/>
      <c r="X33" s="119"/>
      <c r="Y33" s="119"/>
      <c r="Z33" s="119"/>
      <c r="AA33" s="119"/>
      <c r="AB33" s="119"/>
      <c r="AC33" s="119"/>
      <c r="AD33" s="119"/>
      <c r="AE33" s="119"/>
      <c r="AF33" s="119"/>
      <c r="AG33" s="119"/>
      <c r="AH33" s="119"/>
      <c r="AI33" s="119"/>
      <c r="AJ33" s="119"/>
      <c r="AK33" s="119"/>
      <c r="AL33" s="119"/>
      <c r="AM33" s="119"/>
      <c r="AN33" s="119"/>
      <c r="AO33" s="119"/>
      <c r="AP33" s="119"/>
      <c r="AQ33" s="119"/>
      <c r="AR33" s="119"/>
    </row>
    <row r="34" spans="1:44" x14ac:dyDescent="0.25">
      <c r="I34" s="38" t="s">
        <v>77</v>
      </c>
      <c r="J34" s="37"/>
      <c r="K34" s="37"/>
      <c r="L34" s="37"/>
      <c r="M34" s="37"/>
      <c r="N34" s="37"/>
      <c r="O34" s="37"/>
      <c r="P34" s="37"/>
      <c r="Q34" s="37"/>
      <c r="R34" s="37"/>
      <c r="S34" s="99" t="s">
        <v>77</v>
      </c>
      <c r="T34" s="120"/>
      <c r="U34" s="103"/>
      <c r="V34" s="37"/>
      <c r="W34" s="37"/>
      <c r="X34" s="37"/>
      <c r="Y34" s="37"/>
      <c r="Z34" s="37"/>
      <c r="AA34" s="37"/>
      <c r="AB34" s="37"/>
      <c r="AC34" s="37"/>
      <c r="AD34" s="37"/>
      <c r="AE34" s="37"/>
      <c r="AF34" s="37"/>
      <c r="AG34" s="37"/>
      <c r="AH34" s="31"/>
      <c r="AI34" s="31"/>
      <c r="AJ34" s="31"/>
      <c r="AK34" s="31"/>
      <c r="AL34" s="31"/>
      <c r="AM34" s="31"/>
      <c r="AN34" s="31"/>
      <c r="AO34" s="31"/>
      <c r="AP34" s="31"/>
      <c r="AQ34" s="31"/>
      <c r="AR34" s="31"/>
    </row>
    <row r="35" spans="1:44" x14ac:dyDescent="0.25">
      <c r="I35" s="38" t="s">
        <v>78</v>
      </c>
      <c r="J35" s="37"/>
      <c r="K35" s="37"/>
      <c r="L35" s="37"/>
      <c r="M35" s="37"/>
      <c r="N35" s="37"/>
      <c r="O35" s="37"/>
      <c r="P35" s="99" t="s">
        <v>79</v>
      </c>
      <c r="Q35" s="120"/>
      <c r="R35" s="103"/>
      <c r="S35" s="121"/>
      <c r="T35" s="122"/>
      <c r="U35" s="123"/>
      <c r="V35" s="37"/>
      <c r="W35" s="37"/>
      <c r="X35" s="37"/>
      <c r="Y35" s="37"/>
      <c r="Z35" s="37"/>
      <c r="AA35" s="37"/>
      <c r="AB35" s="37"/>
      <c r="AC35" s="37"/>
      <c r="AD35" s="37"/>
      <c r="AE35" s="37"/>
      <c r="AF35" s="37"/>
      <c r="AG35" s="37"/>
      <c r="AH35" s="31"/>
      <c r="AI35" s="31"/>
      <c r="AJ35" s="31"/>
      <c r="AK35" s="31"/>
      <c r="AL35" s="31"/>
      <c r="AM35" s="31"/>
      <c r="AN35" s="31"/>
      <c r="AO35" s="31"/>
      <c r="AP35" s="31"/>
      <c r="AQ35" s="31"/>
      <c r="AR35" s="31"/>
    </row>
    <row r="36" spans="1:44" x14ac:dyDescent="0.25">
      <c r="I36" s="38" t="s">
        <v>80</v>
      </c>
      <c r="J36" s="31"/>
      <c r="K36" s="31"/>
      <c r="L36" s="31"/>
      <c r="M36" s="31"/>
      <c r="N36" s="31"/>
      <c r="O36" s="31"/>
      <c r="P36" s="121"/>
      <c r="Q36" s="122"/>
      <c r="R36" s="123"/>
      <c r="S36" s="121"/>
      <c r="T36" s="122"/>
      <c r="U36" s="123"/>
      <c r="V36" s="37"/>
      <c r="W36" s="37"/>
      <c r="X36" s="37"/>
      <c r="Y36" s="37"/>
      <c r="Z36" s="99" t="s">
        <v>81</v>
      </c>
      <c r="AA36" s="103"/>
      <c r="AB36" s="37"/>
      <c r="AC36" s="37"/>
      <c r="AD36" s="99" t="s">
        <v>80</v>
      </c>
      <c r="AE36" s="120"/>
      <c r="AF36" s="120"/>
      <c r="AG36" s="120"/>
      <c r="AH36" s="120"/>
      <c r="AI36" s="120"/>
      <c r="AJ36" s="103"/>
      <c r="AK36" s="31"/>
      <c r="AL36" s="31"/>
      <c r="AM36" s="31"/>
      <c r="AN36" s="31"/>
      <c r="AO36" s="31"/>
      <c r="AP36" s="31"/>
      <c r="AQ36" s="31"/>
      <c r="AR36" s="31"/>
    </row>
    <row r="37" spans="1:44" x14ac:dyDescent="0.25">
      <c r="I37" s="38" t="s">
        <v>82</v>
      </c>
      <c r="J37" s="99" t="s">
        <v>83</v>
      </c>
      <c r="K37" s="120"/>
      <c r="L37" s="103"/>
      <c r="M37" s="99" t="s">
        <v>83</v>
      </c>
      <c r="N37" s="103"/>
      <c r="O37" s="37"/>
      <c r="P37" s="121"/>
      <c r="Q37" s="122"/>
      <c r="R37" s="123"/>
      <c r="S37" s="121"/>
      <c r="T37" s="122"/>
      <c r="U37" s="123"/>
      <c r="V37" s="117">
        <v>4</v>
      </c>
      <c r="W37" s="37"/>
      <c r="X37" s="37"/>
      <c r="Y37" s="37"/>
      <c r="Z37" s="121"/>
      <c r="AA37" s="123"/>
      <c r="AB37" s="99" t="s">
        <v>82</v>
      </c>
      <c r="AC37" s="103"/>
      <c r="AD37" s="121"/>
      <c r="AE37" s="122"/>
      <c r="AF37" s="122"/>
      <c r="AG37" s="122"/>
      <c r="AH37" s="122"/>
      <c r="AI37" s="122"/>
      <c r="AJ37" s="123"/>
      <c r="AK37" s="99" t="s">
        <v>83</v>
      </c>
      <c r="AL37" s="100"/>
      <c r="AM37" s="99" t="s">
        <v>83</v>
      </c>
      <c r="AN37" s="103"/>
      <c r="AO37" s="99" t="s">
        <v>83</v>
      </c>
      <c r="AP37" s="103"/>
      <c r="AQ37" s="31"/>
      <c r="AR37" s="31"/>
    </row>
    <row r="38" spans="1:44" x14ac:dyDescent="0.25">
      <c r="I38" s="38" t="s">
        <v>84</v>
      </c>
      <c r="J38" s="104"/>
      <c r="K38" s="119"/>
      <c r="L38" s="105"/>
      <c r="M38" s="104"/>
      <c r="N38" s="105"/>
      <c r="O38" s="43">
        <v>2</v>
      </c>
      <c r="P38" s="104"/>
      <c r="Q38" s="119"/>
      <c r="R38" s="105"/>
      <c r="S38" s="104"/>
      <c r="T38" s="119"/>
      <c r="U38" s="105"/>
      <c r="V38" s="118"/>
      <c r="W38" s="37"/>
      <c r="X38" s="37"/>
      <c r="Y38" s="37"/>
      <c r="Z38" s="104"/>
      <c r="AA38" s="105"/>
      <c r="AB38" s="104"/>
      <c r="AC38" s="105"/>
      <c r="AD38" s="104"/>
      <c r="AE38" s="119"/>
      <c r="AF38" s="119"/>
      <c r="AG38" s="119"/>
      <c r="AH38" s="119"/>
      <c r="AI38" s="119"/>
      <c r="AJ38" s="105"/>
      <c r="AK38" s="101"/>
      <c r="AL38" s="102"/>
      <c r="AM38" s="104"/>
      <c r="AN38" s="105"/>
      <c r="AO38" s="104"/>
      <c r="AP38" s="105"/>
      <c r="AQ38" s="43">
        <v>2</v>
      </c>
      <c r="AR38" s="43">
        <v>2</v>
      </c>
    </row>
    <row r="40" spans="1:44" ht="14.5" x14ac:dyDescent="0.35">
      <c r="G40" s="92" t="s">
        <v>85</v>
      </c>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3"/>
      <c r="AN40" s="93"/>
      <c r="AO40" s="93"/>
      <c r="AP40" s="93"/>
      <c r="AQ40" s="93"/>
      <c r="AR40" s="93"/>
    </row>
    <row r="41" spans="1:44" ht="14.5" x14ac:dyDescent="0.35">
      <c r="G41" s="94" t="s">
        <v>336</v>
      </c>
      <c r="H41" s="95"/>
      <c r="I41" s="95"/>
      <c r="J41" s="125" t="s">
        <v>86</v>
      </c>
      <c r="K41" s="126"/>
      <c r="L41" s="126"/>
      <c r="M41" s="126"/>
      <c r="N41" s="126"/>
      <c r="O41" s="126"/>
      <c r="P41" s="126"/>
      <c r="Q41" s="126"/>
      <c r="R41" s="126"/>
      <c r="S41" s="126"/>
      <c r="T41" s="126"/>
      <c r="U41" s="126"/>
      <c r="V41" s="126"/>
      <c r="W41" s="126"/>
      <c r="X41" s="126"/>
      <c r="Y41" s="126"/>
      <c r="Z41" s="126"/>
      <c r="AA41" s="126"/>
      <c r="AB41" s="126"/>
      <c r="AC41" s="126"/>
      <c r="AD41" s="126"/>
      <c r="AE41" s="126"/>
      <c r="AF41" s="126"/>
      <c r="AG41" s="126"/>
      <c r="AH41" s="127"/>
      <c r="AI41" s="31"/>
      <c r="AJ41" s="31"/>
      <c r="AK41" s="31"/>
      <c r="AL41" s="31"/>
      <c r="AM41" s="31"/>
      <c r="AN41" s="31"/>
      <c r="AO41" s="31"/>
      <c r="AP41" s="31"/>
      <c r="AQ41" s="31"/>
      <c r="AR41" s="31"/>
    </row>
    <row r="42" spans="1:44" ht="14.5" x14ac:dyDescent="0.35">
      <c r="G42" s="94" t="s">
        <v>337</v>
      </c>
      <c r="H42" s="95"/>
      <c r="I42" s="95"/>
      <c r="J42" s="128"/>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129"/>
      <c r="AH42" s="130"/>
      <c r="AI42" s="31"/>
      <c r="AJ42" s="31"/>
      <c r="AK42" s="31"/>
      <c r="AL42" s="31"/>
      <c r="AM42" s="31"/>
      <c r="AN42" s="31"/>
      <c r="AO42" s="31"/>
      <c r="AP42" s="31"/>
      <c r="AQ42" s="31"/>
      <c r="AR42" s="31"/>
    </row>
    <row r="43" spans="1:44" ht="14.5" x14ac:dyDescent="0.35">
      <c r="G43" s="94" t="s">
        <v>338</v>
      </c>
      <c r="H43" s="95"/>
      <c r="I43" s="95"/>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125" t="s">
        <v>87</v>
      </c>
      <c r="AJ43" s="126"/>
      <c r="AK43" s="126"/>
      <c r="AL43" s="126"/>
      <c r="AM43" s="126"/>
      <c r="AN43" s="126"/>
      <c r="AO43" s="126"/>
      <c r="AP43" s="126"/>
      <c r="AQ43" s="126"/>
      <c r="AR43" s="127"/>
    </row>
    <row r="44" spans="1:44" ht="14.5" x14ac:dyDescent="0.35">
      <c r="G44" s="94" t="s">
        <v>339</v>
      </c>
      <c r="H44" s="95"/>
      <c r="I44" s="95"/>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125"/>
      <c r="AJ44" s="126"/>
      <c r="AK44" s="126"/>
      <c r="AL44" s="126"/>
      <c r="AM44" s="126"/>
      <c r="AN44" s="126"/>
      <c r="AO44" s="126"/>
      <c r="AP44" s="126"/>
      <c r="AQ44" s="126"/>
      <c r="AR44" s="127"/>
    </row>
    <row r="47" spans="1:44" ht="14.5" x14ac:dyDescent="0.35">
      <c r="H47" s="92" t="s">
        <v>88</v>
      </c>
      <c r="I47" s="124"/>
      <c r="J47" s="124"/>
      <c r="K47" s="124"/>
      <c r="L47" s="124"/>
      <c r="M47" s="124"/>
      <c r="N47" s="124"/>
      <c r="O47" s="124"/>
      <c r="P47" s="124"/>
      <c r="Q47" s="124"/>
      <c r="R47" s="124"/>
      <c r="S47" s="124"/>
      <c r="T47" s="124"/>
      <c r="U47" s="124"/>
      <c r="V47" s="124"/>
      <c r="W47" s="124"/>
      <c r="X47" s="124"/>
      <c r="Y47" s="124"/>
      <c r="Z47" s="124"/>
      <c r="AA47" s="124"/>
      <c r="AB47" s="124"/>
      <c r="AC47" s="124"/>
      <c r="AD47" s="124"/>
      <c r="AE47" s="124"/>
      <c r="AF47" s="124"/>
      <c r="AG47" s="124"/>
      <c r="AH47" s="124"/>
      <c r="AI47" s="124"/>
      <c r="AJ47" s="124"/>
      <c r="AK47" s="124"/>
      <c r="AL47" s="124"/>
      <c r="AM47" s="124"/>
      <c r="AN47" s="124"/>
      <c r="AO47" s="124"/>
      <c r="AP47" s="124"/>
      <c r="AQ47" s="124"/>
      <c r="AR47" s="124"/>
    </row>
    <row r="48" spans="1:44" ht="21" x14ac:dyDescent="0.25">
      <c r="H48" s="38" t="s">
        <v>89</v>
      </c>
      <c r="I48" s="44" t="s">
        <v>90</v>
      </c>
      <c r="J48" s="45">
        <v>1</v>
      </c>
      <c r="K48" s="45">
        <v>2</v>
      </c>
      <c r="L48" s="45">
        <v>3</v>
      </c>
      <c r="M48" s="45">
        <v>4</v>
      </c>
      <c r="N48" s="45">
        <v>5</v>
      </c>
      <c r="O48" s="45">
        <v>6</v>
      </c>
      <c r="P48" s="45">
        <v>7</v>
      </c>
      <c r="Q48" s="45">
        <v>8</v>
      </c>
      <c r="R48" s="45">
        <v>9</v>
      </c>
      <c r="S48" s="45">
        <v>10</v>
      </c>
      <c r="T48" s="45">
        <v>11</v>
      </c>
      <c r="U48" s="45">
        <v>12</v>
      </c>
      <c r="V48" s="45">
        <v>13</v>
      </c>
      <c r="W48" s="45">
        <v>14</v>
      </c>
      <c r="X48" s="45">
        <v>15</v>
      </c>
      <c r="Y48" s="45">
        <v>16</v>
      </c>
      <c r="Z48" s="45">
        <v>17</v>
      </c>
      <c r="AA48" s="45">
        <v>18</v>
      </c>
      <c r="AB48" s="45">
        <v>19</v>
      </c>
      <c r="AC48" s="45">
        <v>20</v>
      </c>
      <c r="AD48" s="45">
        <v>21</v>
      </c>
      <c r="AE48" s="45">
        <v>22</v>
      </c>
      <c r="AF48" s="45">
        <v>23</v>
      </c>
      <c r="AG48" s="45">
        <v>24</v>
      </c>
      <c r="AH48" s="45">
        <v>25</v>
      </c>
      <c r="AI48" s="45">
        <v>26</v>
      </c>
      <c r="AJ48" s="45">
        <v>27</v>
      </c>
      <c r="AK48" s="45">
        <v>28</v>
      </c>
      <c r="AL48" s="45">
        <v>1</v>
      </c>
      <c r="AM48" s="45">
        <v>2</v>
      </c>
      <c r="AN48" s="45">
        <v>3</v>
      </c>
      <c r="AO48" s="45">
        <v>4</v>
      </c>
      <c r="AP48" s="45">
        <v>5</v>
      </c>
      <c r="AQ48" s="45">
        <v>6</v>
      </c>
      <c r="AR48" s="45">
        <v>7</v>
      </c>
    </row>
    <row r="49" spans="8:44" x14ac:dyDescent="0.25">
      <c r="H49" s="38" t="s">
        <v>91</v>
      </c>
      <c r="I49" s="38">
        <v>15</v>
      </c>
      <c r="J49" s="46"/>
      <c r="K49" s="46"/>
      <c r="L49" s="46"/>
      <c r="M49" s="46"/>
      <c r="N49" s="46"/>
      <c r="O49" s="46"/>
      <c r="P49" s="31"/>
      <c r="Q49" s="31"/>
      <c r="R49" s="31"/>
      <c r="S49" s="31"/>
      <c r="T49" s="31"/>
      <c r="U49" s="31"/>
      <c r="V49" s="31"/>
      <c r="W49" s="31"/>
      <c r="X49" s="31"/>
      <c r="Y49" s="31"/>
      <c r="Z49" s="31"/>
      <c r="AA49" s="31"/>
      <c r="AB49" s="46"/>
      <c r="AC49" s="46"/>
      <c r="AD49" s="46"/>
      <c r="AE49" s="46"/>
      <c r="AF49" s="46"/>
      <c r="AG49" s="46"/>
      <c r="AH49" s="46"/>
      <c r="AI49" s="46"/>
      <c r="AJ49" s="46"/>
      <c r="AK49" s="31"/>
      <c r="AL49" s="31"/>
      <c r="AM49" s="31"/>
      <c r="AN49" s="31"/>
      <c r="AO49" s="31"/>
      <c r="AP49" s="31"/>
      <c r="AQ49" s="31"/>
      <c r="AR49" s="31"/>
    </row>
    <row r="50" spans="8:44" x14ac:dyDescent="0.25">
      <c r="H50" s="38" t="s">
        <v>92</v>
      </c>
      <c r="I50" s="38">
        <v>10</v>
      </c>
      <c r="J50" s="31"/>
      <c r="K50" s="31"/>
      <c r="L50" s="31"/>
      <c r="M50" s="31"/>
      <c r="N50" s="31"/>
      <c r="O50" s="31"/>
      <c r="P50" s="46"/>
      <c r="Q50" s="46"/>
      <c r="R50" s="46"/>
      <c r="S50" s="46"/>
      <c r="T50" s="46"/>
      <c r="U50" s="46"/>
      <c r="V50" s="31"/>
      <c r="W50" s="31"/>
      <c r="X50" s="31"/>
      <c r="Y50" s="31"/>
      <c r="Z50" s="46"/>
      <c r="AA50" s="46"/>
      <c r="AB50" s="31"/>
      <c r="AC50" s="31"/>
      <c r="AD50" s="31"/>
      <c r="AE50" s="31"/>
      <c r="AF50" s="31"/>
      <c r="AG50" s="31"/>
      <c r="AH50" s="31"/>
      <c r="AI50" s="31"/>
      <c r="AJ50" s="31"/>
      <c r="AK50" s="31"/>
      <c r="AL50" s="31"/>
      <c r="AM50" s="31"/>
      <c r="AN50" s="31"/>
      <c r="AO50" s="46"/>
      <c r="AP50" s="46"/>
      <c r="AQ50" s="31"/>
      <c r="AR50" s="31"/>
    </row>
    <row r="51" spans="8:44" x14ac:dyDescent="0.25">
      <c r="H51" s="38" t="s">
        <v>93</v>
      </c>
      <c r="I51" s="38">
        <v>1</v>
      </c>
      <c r="J51" s="31"/>
      <c r="K51" s="31"/>
      <c r="L51" s="31"/>
      <c r="M51" s="31"/>
      <c r="N51" s="31"/>
      <c r="O51" s="31"/>
      <c r="P51" s="31"/>
      <c r="Q51" s="31"/>
      <c r="R51" s="31"/>
      <c r="S51" s="31"/>
      <c r="T51" s="31"/>
      <c r="U51" s="31"/>
      <c r="V51" s="46"/>
      <c r="W51" s="31"/>
      <c r="X51" s="31"/>
      <c r="Y51" s="31"/>
      <c r="Z51" s="31"/>
      <c r="AA51" s="31"/>
      <c r="AB51" s="31"/>
      <c r="AC51" s="31"/>
      <c r="AD51" s="31"/>
      <c r="AE51" s="31"/>
      <c r="AF51" s="31"/>
      <c r="AG51" s="31"/>
      <c r="AH51" s="31"/>
      <c r="AI51" s="31"/>
      <c r="AJ51" s="31"/>
      <c r="AK51" s="31"/>
      <c r="AL51" s="31"/>
      <c r="AM51" s="31"/>
      <c r="AN51" s="31"/>
      <c r="AO51" s="31"/>
      <c r="AP51" s="31"/>
      <c r="AQ51" s="31"/>
      <c r="AR51" s="31"/>
    </row>
  </sheetData>
  <mergeCells count="38">
    <mergeCell ref="H47:AR47"/>
    <mergeCell ref="J41:AH41"/>
    <mergeCell ref="G43:I43"/>
    <mergeCell ref="AI43:AR43"/>
    <mergeCell ref="G44:I44"/>
    <mergeCell ref="AI44:AR44"/>
    <mergeCell ref="G42:I42"/>
    <mergeCell ref="J42:AH42"/>
    <mergeCell ref="F12:F13"/>
    <mergeCell ref="G12:G13"/>
    <mergeCell ref="M37:N38"/>
    <mergeCell ref="V37:V38"/>
    <mergeCell ref="AB37:AC38"/>
    <mergeCell ref="I12:I13"/>
    <mergeCell ref="J12:AK12"/>
    <mergeCell ref="I33:AR33"/>
    <mergeCell ref="S34:U38"/>
    <mergeCell ref="P35:R38"/>
    <mergeCell ref="Z36:AA38"/>
    <mergeCell ref="AD36:AJ38"/>
    <mergeCell ref="J37:L38"/>
    <mergeCell ref="H12:H13"/>
    <mergeCell ref="AO37:AP38"/>
    <mergeCell ref="A12:A13"/>
    <mergeCell ref="B12:B13"/>
    <mergeCell ref="C12:C13"/>
    <mergeCell ref="D12:D13"/>
    <mergeCell ref="E12:E13"/>
    <mergeCell ref="X1:AR1"/>
    <mergeCell ref="A3:AT4"/>
    <mergeCell ref="A6:AR6"/>
    <mergeCell ref="B8:AP8"/>
    <mergeCell ref="B10:AR10"/>
    <mergeCell ref="G40:AR40"/>
    <mergeCell ref="G41:I41"/>
    <mergeCell ref="AL12:AR12"/>
    <mergeCell ref="AK37:AL38"/>
    <mergeCell ref="AM37:AN3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D16"/>
  <sheetViews>
    <sheetView workbookViewId="0">
      <selection activeCell="C12" sqref="C12"/>
    </sheetView>
  </sheetViews>
  <sheetFormatPr defaultRowHeight="15.5" x14ac:dyDescent="0.35"/>
  <cols>
    <col min="1" max="1" width="9.1796875" style="23"/>
    <col min="2" max="2" width="20.453125" style="23" customWidth="1"/>
    <col min="3" max="4" width="48" style="23" customWidth="1"/>
  </cols>
  <sheetData>
    <row r="2" spans="1:4" x14ac:dyDescent="0.35">
      <c r="A2" s="131" t="s">
        <v>34</v>
      </c>
      <c r="B2" s="131"/>
      <c r="C2" s="131"/>
      <c r="D2" s="131"/>
    </row>
    <row r="4" spans="1:4" ht="30" x14ac:dyDescent="0.35">
      <c r="A4" s="24" t="s">
        <v>8</v>
      </c>
      <c r="B4" s="24" t="s">
        <v>35</v>
      </c>
      <c r="C4" s="24" t="s">
        <v>36</v>
      </c>
      <c r="D4" s="24" t="s">
        <v>37</v>
      </c>
    </row>
    <row r="5" spans="1:4" x14ac:dyDescent="0.35">
      <c r="A5" s="25">
        <v>1</v>
      </c>
      <c r="B5" s="26" t="s">
        <v>38</v>
      </c>
      <c r="C5" s="26" t="s">
        <v>39</v>
      </c>
      <c r="D5" s="26"/>
    </row>
    <row r="6" spans="1:4" ht="108.5" x14ac:dyDescent="0.35">
      <c r="A6" s="25">
        <v>2</v>
      </c>
      <c r="B6" s="26" t="s">
        <v>119</v>
      </c>
      <c r="C6" s="26" t="s">
        <v>118</v>
      </c>
      <c r="D6" s="26" t="s">
        <v>117</v>
      </c>
    </row>
    <row r="7" spans="1:4" ht="77.5" x14ac:dyDescent="0.35">
      <c r="A7" s="25">
        <v>3</v>
      </c>
      <c r="B7" s="26" t="s">
        <v>49</v>
      </c>
      <c r="C7" s="26" t="s">
        <v>40</v>
      </c>
      <c r="D7" s="26" t="s">
        <v>41</v>
      </c>
    </row>
    <row r="8" spans="1:4" ht="93" x14ac:dyDescent="0.35">
      <c r="A8" s="25">
        <v>4</v>
      </c>
      <c r="B8" s="26" t="s">
        <v>50</v>
      </c>
      <c r="C8" s="26" t="s">
        <v>42</v>
      </c>
      <c r="D8" s="26" t="s">
        <v>43</v>
      </c>
    </row>
    <row r="9" spans="1:4" ht="62" x14ac:dyDescent="0.35">
      <c r="A9" s="25">
        <v>5</v>
      </c>
      <c r="B9" s="26" t="s">
        <v>116</v>
      </c>
      <c r="C9" s="26" t="s">
        <v>44</v>
      </c>
      <c r="D9" s="26" t="s">
        <v>45</v>
      </c>
    </row>
    <row r="10" spans="1:4" ht="62" x14ac:dyDescent="0.35">
      <c r="A10" s="25">
        <v>6</v>
      </c>
      <c r="B10" s="26" t="s">
        <v>46</v>
      </c>
      <c r="C10" s="26" t="s">
        <v>47</v>
      </c>
      <c r="D10" s="26" t="s">
        <v>48</v>
      </c>
    </row>
    <row r="11" spans="1:4" ht="108.5" x14ac:dyDescent="0.35">
      <c r="A11" s="25">
        <v>7</v>
      </c>
      <c r="B11" s="26" t="s">
        <v>115</v>
      </c>
      <c r="C11" s="26" t="s">
        <v>114</v>
      </c>
      <c r="D11" s="26" t="s">
        <v>113</v>
      </c>
    </row>
    <row r="12" spans="1:4" x14ac:dyDescent="0.35">
      <c r="A12" s="60"/>
      <c r="B12" s="60"/>
      <c r="C12" s="60"/>
      <c r="D12" s="60"/>
    </row>
    <row r="13" spans="1:4" x14ac:dyDescent="0.35">
      <c r="A13" s="60"/>
      <c r="B13" s="60"/>
      <c r="C13" s="60"/>
      <c r="D13" s="60"/>
    </row>
    <row r="14" spans="1:4" x14ac:dyDescent="0.35">
      <c r="A14" s="60"/>
      <c r="B14" s="60"/>
      <c r="C14" s="60"/>
      <c r="D14" s="60"/>
    </row>
    <row r="15" spans="1:4" x14ac:dyDescent="0.35">
      <c r="A15" s="60"/>
      <c r="B15" s="60"/>
      <c r="C15" s="60"/>
      <c r="D15" s="60"/>
    </row>
    <row r="16" spans="1:4" x14ac:dyDescent="0.35">
      <c r="A16" s="60"/>
      <c r="B16" s="60"/>
      <c r="C16" s="60"/>
      <c r="D16" s="60"/>
    </row>
  </sheetData>
  <mergeCells count="1">
    <mergeCell ref="A2:D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1</vt:i4>
      </vt:variant>
    </vt:vector>
  </HeadingPairs>
  <TitlesOfParts>
    <vt:vector size="5" baseType="lpstr">
      <vt:lpstr>ремонт НГДУ-1</vt:lpstr>
      <vt:lpstr>прил.3.3 к ТЗ</vt:lpstr>
      <vt:lpstr>Прил. № 3.4 к ТЗ</vt:lpstr>
      <vt:lpstr>Квал. треб.</vt:lpstr>
      <vt:lpstr>'ремонт НГДУ-1'!Область_печати</vt:lpstr>
    </vt:vector>
  </TitlesOfParts>
  <Company>OAO Belkamneft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meteleva</dc:creator>
  <cp:lastModifiedBy>Хамидулин Саяр Гаярович</cp:lastModifiedBy>
  <cp:lastPrinted>2023-09-06T11:10:09Z</cp:lastPrinted>
  <dcterms:created xsi:type="dcterms:W3CDTF">2013-03-06T06:41:02Z</dcterms:created>
  <dcterms:modified xsi:type="dcterms:W3CDTF">2024-12-23T11:18:38Z</dcterms:modified>
</cp:coreProperties>
</file>